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I:\RIP. RICERCA\RICERCA NAZIONALE\PRIN\PRIN 2020\"/>
    </mc:Choice>
  </mc:AlternateContent>
  <bookViews>
    <workbookView xWindow="0" yWindow="0" windowWidth="23040" windowHeight="9216" tabRatio="671"/>
  </bookViews>
  <sheets>
    <sheet name="Note" sheetId="18" r:id="rId1"/>
    <sheet name="Personale A1" sheetId="10" r:id="rId2"/>
    <sheet name="Personale A2.1" sheetId="13" r:id="rId3"/>
    <sheet name="Acquisto attrezzature C" sheetId="19" r:id="rId4"/>
    <sheet name="BUDGET" sheetId="4" r:id="rId5"/>
    <sheet name="B2 - punto 6" sheetId="15" r:id="rId6"/>
  </sheets>
  <definedNames>
    <definedName name="_xlnm.Print_Area" localSheetId="4">BUDGET!$A$1:$I$14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 i="19" l="1"/>
  <c r="G5" i="19"/>
  <c r="G8" i="19"/>
  <c r="G7" i="19"/>
  <c r="G4" i="19"/>
  <c r="G9" i="19" s="1"/>
  <c r="D10" i="4" s="1"/>
  <c r="B7" i="13" l="1"/>
  <c r="B8" i="13"/>
  <c r="B9" i="13"/>
  <c r="B11" i="13"/>
  <c r="B12" i="13"/>
  <c r="B13" i="13"/>
  <c r="B14" i="13"/>
  <c r="B15" i="13"/>
  <c r="B6" i="13"/>
  <c r="E4" i="15" l="1"/>
  <c r="D4" i="15"/>
  <c r="C4" i="15"/>
  <c r="B4" i="15"/>
  <c r="A4" i="15"/>
  <c r="B6" i="4" l="1"/>
  <c r="E11" i="4" l="1"/>
  <c r="H6" i="10" l="1"/>
  <c r="E6" i="13" l="1"/>
  <c r="E10" i="13"/>
  <c r="E11" i="13"/>
  <c r="E14" i="13"/>
  <c r="E15" i="13"/>
  <c r="E7" i="13"/>
  <c r="E13" i="13"/>
  <c r="E12" i="13"/>
  <c r="E9" i="13"/>
  <c r="E8" i="13"/>
  <c r="I19" i="10"/>
  <c r="I18" i="10"/>
  <c r="H10" i="10"/>
  <c r="H11" i="10"/>
  <c r="H12" i="10"/>
  <c r="H13" i="10"/>
  <c r="H14" i="10"/>
  <c r="H15" i="10"/>
  <c r="H16" i="10"/>
  <c r="H17" i="10"/>
  <c r="H18" i="10"/>
  <c r="H19" i="10"/>
  <c r="E16" i="13" l="1"/>
  <c r="E18" i="13" s="1"/>
  <c r="D8" i="4" l="1"/>
  <c r="E8" i="4" s="1"/>
  <c r="I20" i="10"/>
  <c r="C6" i="4"/>
  <c r="E12" i="4"/>
  <c r="E10" i="4"/>
  <c r="H20" i="10" l="1"/>
  <c r="C7" i="4" s="1"/>
  <c r="E6" i="4" s="1"/>
  <c r="D9" i="4" s="1"/>
  <c r="H7" i="10"/>
  <c r="H22" i="10" s="1"/>
  <c r="C13" i="4" l="1"/>
  <c r="I22" i="10"/>
  <c r="F6" i="4" s="1"/>
  <c r="J22" i="10" l="1"/>
  <c r="E9" i="4"/>
  <c r="E13" i="4" l="1"/>
  <c r="D13" i="4"/>
</calcChain>
</file>

<file path=xl/sharedStrings.xml><?xml version="1.0" encoding="utf-8"?>
<sst xmlns="http://schemas.openxmlformats.org/spreadsheetml/2006/main" count="137" uniqueCount="114">
  <si>
    <t>Modulo per il calcolo del budget PRIN 2020</t>
  </si>
  <si>
    <t>Il presente file vuole essere un aiuto alla compilazione del budget di una unità operativa di una proposta PRIN 2020 ed è la risultante di diversi parametri; si consiglia pertanto di verificare sempre la correttezza dei risultati ottenuti.</t>
  </si>
  <si>
    <t>Link utili:</t>
  </si>
  <si>
    <t>à</t>
  </si>
  <si>
    <t>Bando PRIN 2020 - DD n.1628 del 16-10-2020</t>
  </si>
  <si>
    <r>
      <rPr>
        <u/>
        <sz val="10"/>
        <color theme="10"/>
        <rFont val="Trebuchet MS"/>
        <family val="2"/>
      </rPr>
      <t>•</t>
    </r>
    <r>
      <rPr>
        <u/>
        <sz val="10"/>
        <color theme="10"/>
        <rFont val="Arial"/>
        <family val="2"/>
      </rPr>
      <t xml:space="preserve"> Allegato 1 - settori ERC</t>
    </r>
  </si>
  <si>
    <r>
      <rPr>
        <u/>
        <sz val="10"/>
        <color theme="10"/>
        <rFont val="Trebuchet MS"/>
        <family val="2"/>
      </rPr>
      <t>•</t>
    </r>
    <r>
      <rPr>
        <u/>
        <sz val="10"/>
        <color theme="10"/>
        <rFont val="Arial"/>
        <family val="2"/>
      </rPr>
      <t xml:space="preserve"> Allegato 2 - criteri per la determinazione dei costi</t>
    </r>
  </si>
  <si>
    <r>
      <rPr>
        <u/>
        <sz val="10"/>
        <color theme="10"/>
        <rFont val="Trebuchet MS"/>
        <family val="2"/>
      </rPr>
      <t>•</t>
    </r>
    <r>
      <rPr>
        <u/>
        <sz val="10"/>
        <color theme="10"/>
        <rFont val="Arial"/>
        <family val="2"/>
      </rPr>
      <t xml:space="preserve"> Allegato 3 - procedure e criteri di valutazione</t>
    </r>
  </si>
  <si>
    <r>
      <rPr>
        <u/>
        <sz val="10"/>
        <color theme="10"/>
        <rFont val="Trebuchet MS"/>
        <family val="2"/>
      </rPr>
      <t>•</t>
    </r>
    <r>
      <rPr>
        <u/>
        <sz val="10"/>
        <color theme="10"/>
        <rFont val="Arial"/>
        <family val="2"/>
      </rPr>
      <t xml:space="preserve"> Linee guida per i Comitati di Selezione</t>
    </r>
  </si>
  <si>
    <r>
      <rPr>
        <u/>
        <sz val="10"/>
        <color theme="10"/>
        <rFont val="Trebuchet MS"/>
        <family val="2"/>
      </rPr>
      <t>•</t>
    </r>
    <r>
      <rPr>
        <u/>
        <sz val="10"/>
        <color theme="10"/>
        <rFont val="Arial"/>
        <family val="2"/>
      </rPr>
      <t xml:space="preserve"> Linee guida per i Revisori</t>
    </r>
  </si>
  <si>
    <t>Accesso per la registrazione e compilazione delle proposte Prin 2020</t>
  </si>
  <si>
    <t>Fac-simile Prin 2020 in inglese</t>
  </si>
  <si>
    <t>Fac-simile Prin 2020 in italiano</t>
  </si>
  <si>
    <t>Elenco degli enti pubblici di ricerca afferenti al MIUR</t>
  </si>
  <si>
    <t>PI/coordinatore scientifico</t>
  </si>
  <si>
    <t>Pag. 1</t>
  </si>
  <si>
    <t>Spesa A1 - Spese di Personale dipendente a tempo indeterminato</t>
  </si>
  <si>
    <t>Compilare solo le caselle evidenziate in ocra</t>
  </si>
  <si>
    <t>PI  - Coordinatore Scientifico</t>
  </si>
  <si>
    <t xml:space="preserve">RUOLO </t>
  </si>
  <si>
    <t>Qualifica</t>
  </si>
  <si>
    <t xml:space="preserve">IMPORTO  ANNUO Personale esterno** </t>
  </si>
  <si>
    <t>MESI  ANNO    12</t>
  </si>
  <si>
    <t>MESI DA IMPUTARE AL PROGETTO</t>
  </si>
  <si>
    <t xml:space="preserve"> BUDGET  personale Esterno </t>
  </si>
  <si>
    <t xml:space="preserve"> Responsabile Locale</t>
  </si>
  <si>
    <r>
      <t xml:space="preserve">A1 - Personale di ruolo (Professori, Ricercatori ) a tempo indeterminato
Questa voce comprenderà il personale scientifico (professori/ricercatori/tecnologi) </t>
    </r>
    <r>
      <rPr>
        <b/>
        <sz val="10"/>
        <rFont val="Calibri"/>
        <family val="2"/>
        <scheme val="minor"/>
      </rPr>
      <t>con contratto a tempo indeterminato</t>
    </r>
    <r>
      <rPr>
        <sz val="10"/>
        <rFont val="Calibri"/>
        <family val="2"/>
        <scheme val="minor"/>
      </rPr>
      <t xml:space="preserve">, dipendente dall’ateneo/ente e direttamente impegnato nelle attività di ricerca.  </t>
    </r>
  </si>
  <si>
    <t>Dal menù a tendina selezionare se PI o responsabile di unità</t>
  </si>
  <si>
    <t>Prof. Ordinario</t>
  </si>
  <si>
    <t>Prof. Associato</t>
  </si>
  <si>
    <t xml:space="preserve">TOTALE </t>
  </si>
  <si>
    <t>Ricercatore T. Ind</t>
  </si>
  <si>
    <t>RTD-B</t>
  </si>
  <si>
    <r>
      <t>Componenti del gruppo di ricerca</t>
    </r>
    <r>
      <rPr>
        <i/>
        <sz val="10"/>
        <rFont val="Calibri"/>
        <family val="2"/>
        <scheme val="minor"/>
      </rPr>
      <t xml:space="preserve"> (dal menù a tendina selezionare la qualifica) es. Prof. Ordinario)</t>
    </r>
  </si>
  <si>
    <t>Nominativo</t>
  </si>
  <si>
    <t>RTD-A</t>
  </si>
  <si>
    <t xml:space="preserve">1° componente </t>
  </si>
  <si>
    <t>Assegnista di ricerca</t>
  </si>
  <si>
    <t xml:space="preserve">2° componente </t>
  </si>
  <si>
    <t>Dottorando</t>
  </si>
  <si>
    <t xml:space="preserve">3° componente </t>
  </si>
  <si>
    <t xml:space="preserve">4° componente </t>
  </si>
  <si>
    <t xml:space="preserve">5° componente </t>
  </si>
  <si>
    <t xml:space="preserve">6° componente </t>
  </si>
  <si>
    <t xml:space="preserve">7° componente </t>
  </si>
  <si>
    <t xml:space="preserve">8° componente </t>
  </si>
  <si>
    <t xml:space="preserve">9° componente </t>
  </si>
  <si>
    <t xml:space="preserve">10° componente </t>
  </si>
  <si>
    <t>TOTALE costo componenti gruppo di ricerca a tempo indeterminato</t>
  </si>
  <si>
    <t>TOTALE A1</t>
  </si>
  <si>
    <t>* Per ricavare il costo dovete utilizzare le tabelle stipendiali scaricabili da questo link:</t>
  </si>
  <si>
    <t>Il costo annuale che si trova nella penultima colonna</t>
  </si>
  <si>
    <t xml:space="preserve">** possono essere inseriti nel gruppo di ricerca (in  misura  non  superiore  al 20%  della  voce  in  argomento)  personale scientifico (professori /ricercatori/tecnologi) che  risulti dipendente a  tempo  indeterminato da soggetto  giuridico  diverso  rispetto all’ateneo/ente, e personale scientifico che  risulti  comandato  o  distaccato  presso l’ateneo/ente sede dell’unità di ricerca. </t>
  </si>
  <si>
    <t>Pag. 2</t>
  </si>
  <si>
    <t>Spesa A.2.1 costo dei contratti del personale non dipendente appositamente da reclutare</t>
  </si>
  <si>
    <t>Componenti da reclutare</t>
  </si>
  <si>
    <t xml:space="preserve">IMPORTO  ANNUO </t>
  </si>
  <si>
    <t>TOTALE costo componenti gruppo di ricerca</t>
  </si>
  <si>
    <t>TOTALE A.2.1</t>
  </si>
  <si>
    <r>
      <t xml:space="preserve">Questa   voce   potrà   comprendere   il   personale   che   (esclusivamente e direttamente  con l’ateneo/ente  sede  dell’unità  di  ricerca)  risulti  titolare  di contratti a tempo determinato, assegni di ricerca,  borse di dottorato </t>
    </r>
    <r>
      <rPr>
        <b/>
        <sz val="9"/>
        <rFont val="Calibri"/>
        <family val="2"/>
        <scheme val="minor"/>
      </rPr>
      <t>finanziato su fondi propri dell'ente</t>
    </r>
    <r>
      <rPr>
        <sz val="9"/>
        <rFont val="Calibri"/>
        <family val="2"/>
        <scheme val="minor"/>
      </rPr>
      <t xml:space="preserve">. Il personale a contratto finanziato interamente </t>
    </r>
    <r>
      <rPr>
        <b/>
        <sz val="9"/>
        <rFont val="Calibri"/>
        <family val="2"/>
        <scheme val="minor"/>
      </rPr>
      <t xml:space="preserve">su altri fondi </t>
    </r>
    <r>
      <rPr>
        <sz val="9"/>
        <rFont val="Calibri"/>
        <family val="2"/>
        <scheme val="minor"/>
      </rPr>
      <t xml:space="preserve">NON può essere inserito nel gruppo di ricerca in questa fase. Potrà essere invece inserito nel gruppo di ricerca all’avvio del progetto, previa stipula di un addendum al contratto. L'addendum dovrà specificare la percentuale di tempo che il ricercatore dedicherà al progetto PRIN. Avremo modo, entro l’avvio dei progetti, di predisporre un modello dell’addendum. </t>
    </r>
  </si>
  <si>
    <t>E' possibile reclutare*:</t>
  </si>
  <si>
    <t>costo annuo</t>
  </si>
  <si>
    <t>L'importo dell'assegno annuale può essere aumentato nella casella accanto ove lo si ritenga necessario</t>
  </si>
  <si>
    <t>Costo massimo di una borsa di dottorato</t>
  </si>
  <si>
    <t>Pag. 3</t>
  </si>
  <si>
    <t xml:space="preserve"> C - Attrezzature e le strumentazioni e software di nuovo acquisto*</t>
  </si>
  <si>
    <t>Tipologia attrezzatura</t>
  </si>
  <si>
    <t>Nome attrezzatura</t>
  </si>
  <si>
    <r>
      <t xml:space="preserve">M: mesi di utilizzo
</t>
    </r>
    <r>
      <rPr>
        <b/>
        <sz val="8"/>
        <rFont val="Calibri"/>
        <family val="2"/>
        <scheme val="minor"/>
      </rPr>
      <t>(Minore o uguale a 36 mesi)</t>
    </r>
  </si>
  <si>
    <t>T: tempo di deprezzamento</t>
  </si>
  <si>
    <r>
      <t xml:space="preserve">F: costo dell'attrezzatura </t>
    </r>
    <r>
      <rPr>
        <b/>
        <sz val="8"/>
        <rFont val="Calibri"/>
        <family val="2"/>
        <scheme val="minor"/>
      </rPr>
      <t>(comprensivo di IVA eventuale imballo, trasporto, installazione e dazi doganali)</t>
    </r>
  </si>
  <si>
    <r>
      <t xml:space="preserve">P: percentuale di utilizzo sul progetto di ricerca 
</t>
    </r>
    <r>
      <rPr>
        <b/>
        <sz val="8"/>
        <rFont val="Calibri"/>
        <family val="2"/>
        <scheme val="minor"/>
      </rPr>
      <t>(se ad uso esclusivo del progetto lasciare 100%)</t>
    </r>
  </si>
  <si>
    <t>Costo sul progetto</t>
  </si>
  <si>
    <t>Attrezzatura</t>
  </si>
  <si>
    <t>Strumentazione</t>
  </si>
  <si>
    <t>TOTALE C</t>
  </si>
  <si>
    <t>Software</t>
  </si>
  <si>
    <r>
      <rPr>
        <b/>
        <sz val="10"/>
        <rFont val="Calibri"/>
        <family val="2"/>
        <scheme val="minor"/>
      </rPr>
      <t>Formula:</t>
    </r>
    <r>
      <rPr>
        <sz val="10"/>
        <rFont val="Calibri"/>
        <family val="2"/>
        <scheme val="minor"/>
      </rPr>
      <t xml:space="preserve">
C = (M/T) x F x P
M = mesi di utilizzo effettivo dell’attrezzatura o della strumentazione o del prodotto software nell’ambitodel progetto;
T = tempo di deprezzamento, convenzionalmente postopari a 36mesi;
F = costo dell’attrezzatura o strumentazione o prodotto software indicato in fattura (più eventuale imballo,trasporto, installazione e dazi doganali).
P= percentuale di utilizzo dell’attrezzatura o della strumentazione o del prodottosoftware nel progetto di ricerca</t>
    </r>
  </si>
  <si>
    <t>Pag. 4</t>
  </si>
  <si>
    <r>
      <t xml:space="preserve">BUDGET - PRIN 2020 
</t>
    </r>
    <r>
      <rPr>
        <b/>
        <sz val="12"/>
        <color rgb="FFC00000"/>
        <rFont val="Calibri"/>
        <family val="2"/>
        <scheme val="minor"/>
      </rPr>
      <t>(da inserire al punto 11‐ Costo complessivo del progetto articolato per voci)</t>
    </r>
  </si>
  <si>
    <t>Voci di spesa *</t>
  </si>
  <si>
    <t>Responsabile locale</t>
  </si>
  <si>
    <t>Totale Cofinanziamento</t>
  </si>
  <si>
    <t xml:space="preserve">Totale Finanziamento MUR </t>
  </si>
  <si>
    <t xml:space="preserve">Totale 
</t>
  </si>
  <si>
    <t>Note</t>
  </si>
  <si>
    <r>
      <rPr>
        <b/>
        <sz val="10"/>
        <color indexed="8"/>
        <rFont val="Calibri"/>
        <family val="2"/>
        <scheme val="minor"/>
      </rPr>
      <t>A1</t>
    </r>
    <r>
      <rPr>
        <sz val="10"/>
        <color indexed="8"/>
        <rFont val="Calibri"/>
        <family val="2"/>
        <scheme val="minor"/>
      </rPr>
      <t xml:space="preserve"> - valorizzazione dei mesi/persona del personale dipendente a tempo indeterminato</t>
    </r>
    <r>
      <rPr>
        <sz val="9"/>
        <color indexed="8"/>
        <rFont val="Calibri"/>
        <family val="2"/>
        <scheme val="minor"/>
      </rPr>
      <t xml:space="preserve">         </t>
    </r>
  </si>
  <si>
    <r>
      <t>in queste righe sono automaticamente calcolati i costi del personale inseriti nel foglio</t>
    </r>
    <r>
      <rPr>
        <sz val="8"/>
        <color indexed="8"/>
        <rFont val="Calibri"/>
        <family val="2"/>
        <scheme val="minor"/>
      </rPr>
      <t xml:space="preserve">  "Personale A1"                       </t>
    </r>
  </si>
  <si>
    <t>Componenti del gruppo di ricerca</t>
  </si>
  <si>
    <r>
      <t xml:space="preserve">A2.1 </t>
    </r>
    <r>
      <rPr>
        <sz val="10"/>
        <color indexed="8"/>
        <rFont val="Calibri"/>
        <family val="2"/>
        <scheme val="minor"/>
      </rPr>
      <t>- costo dei contratti del
personale non dipendente appositamente da reclutare</t>
    </r>
  </si>
  <si>
    <t xml:space="preserve">in queste righe sono automaticamente calcolati i costi del personale inseriti nel foglio  "Personale A2.1" </t>
  </si>
  <si>
    <r>
      <t>B -</t>
    </r>
    <r>
      <rPr>
        <sz val="10"/>
        <color indexed="8"/>
        <rFont val="Calibri"/>
        <family val="2"/>
        <scheme val="minor"/>
      </rPr>
      <t xml:space="preserve">spese generali (quota forfettaria pari al 60% del costo totale del personale, A.1+A.2.1, per ogni unità operativa) </t>
    </r>
  </si>
  <si>
    <t>Pari al 60% forfettario delle voci relative alla voce A.1+A.2.1.</t>
  </si>
  <si>
    <r>
      <t xml:space="preserve">C </t>
    </r>
    <r>
      <rPr>
        <sz val="10"/>
        <color indexed="8"/>
        <rFont val="Calibri"/>
        <family val="2"/>
        <scheme val="minor"/>
      </rPr>
      <t xml:space="preserve">- </t>
    </r>
    <r>
      <rPr>
        <sz val="9"/>
        <color indexed="8"/>
        <rFont val="Calibri"/>
        <family val="2"/>
        <scheme val="minor"/>
      </rPr>
      <t>costo di attrezzature, strumentazioni e prodotti software</t>
    </r>
  </si>
  <si>
    <r>
      <t xml:space="preserve">Inserire i costi totali delle attrezzature e strumentazioni                                         </t>
    </r>
    <r>
      <rPr>
        <sz val="8"/>
        <color indexed="8"/>
        <rFont val="Calibri"/>
        <family val="2"/>
        <scheme val="minor"/>
      </rPr>
      <t xml:space="preserve">                                                                                                                                                               </t>
    </r>
  </si>
  <si>
    <r>
      <rPr>
        <b/>
        <sz val="10"/>
        <rFont val="Calibri"/>
        <family val="2"/>
        <scheme val="minor"/>
      </rPr>
      <t>D</t>
    </r>
    <r>
      <rPr>
        <sz val="10"/>
        <rFont val="Calibri"/>
        <family val="2"/>
        <scheme val="minor"/>
      </rPr>
      <t xml:space="preserve"> - costo dei servizi di consulenza e simili </t>
    </r>
  </si>
  <si>
    <t>Inserire i costi dei servizi di consulenza e dei servizi equivalenti utilizzati escusivamente ai fini dell'attività di ricerca.</t>
  </si>
  <si>
    <r>
      <t xml:space="preserve">E </t>
    </r>
    <r>
      <rPr>
        <sz val="10"/>
        <color indexed="8"/>
        <rFont val="Calibri"/>
        <family val="2"/>
        <scheme val="minor"/>
      </rPr>
      <t xml:space="preserve">- </t>
    </r>
    <r>
      <rPr>
        <sz val="9"/>
        <color indexed="8"/>
        <rFont val="Calibri"/>
        <family val="2"/>
        <scheme val="minor"/>
      </rPr>
      <t xml:space="preserve">Altri costi di esercizio </t>
    </r>
  </si>
  <si>
    <t>Inserire i costi di acquisto di: reagenti; altro materiale; accesso a infrastrutture di ricerca; organizzazione presso la sede dell’unità di ricerca, di seminari, congressi, convegni, workshop, spese per missioni, corsi, congressi, mostre e fiere  all'estero e pubblicazioni di libri</t>
  </si>
  <si>
    <t>TOTALE</t>
  </si>
  <si>
    <t>Le note vogliono essere un mero aiuto nella compilazione del budget.
Per una puntuale definizione di quali costi possono essere o no rendicontabili su un progetto PRIN 2020 si prega di fare riferimento all'</t>
  </si>
  <si>
    <t>allegato 2</t>
  </si>
  <si>
    <t>Pag. 5</t>
  </si>
  <si>
    <t>6–Indicazioni sui principali nuovi contratti relativi a personale appositamente da reclutare</t>
  </si>
  <si>
    <t xml:space="preserve">Responsabile unità </t>
  </si>
  <si>
    <t xml:space="preserve">Numero contratti RTD previsti </t>
  </si>
  <si>
    <t xml:space="preserve">Numero assegni di ricerca previsti </t>
  </si>
  <si>
    <t xml:space="preserve">Numero borse di dottorato previste </t>
  </si>
  <si>
    <t xml:space="preserve">Impegno temporale complessivo prevedibile (mesi) </t>
  </si>
  <si>
    <t xml:space="preserve">*Si tratta di importi indicativi, l'ammontare esatto del costo del contratto verrà stabilito al momento dell'emanazione del bando </t>
  </si>
  <si>
    <r>
      <t xml:space="preserve">IMPORTO  ANNUO </t>
    </r>
    <r>
      <rPr>
        <b/>
        <u val="singleAccounting"/>
        <sz val="10"/>
        <color indexed="10"/>
        <rFont val="Calibri"/>
        <family val="2"/>
        <scheme val="minor"/>
      </rPr>
      <t>personale UNITS *</t>
    </r>
  </si>
  <si>
    <t xml:space="preserve"> BUDGET  personale UNITS</t>
  </si>
  <si>
    <t>BUDGET  personale UNITS</t>
  </si>
  <si>
    <t>https://www.units.it/intra/personale/tabelle_stipendiali/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</si>
</sst>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quot;\ * #,##0.00_-;\-&quot;€&quot;\ * #,##0.00_-;_-&quot;€&quot;\ * &quot;-&quot;??_-;_-@_-"/>
    <numFmt numFmtId="43" formatCode="_-* #,##0.00_-;\-* #,##0.00_-;_-* &quot;-&quot;??_-;_-@_-"/>
    <numFmt numFmtId="164" formatCode="_(&quot;$&quot;* #,##0_);_(&quot;$&quot;* \(#,##0\);_(&quot;$&quot;* &quot;-&quot;_);_(@_)"/>
    <numFmt numFmtId="165" formatCode="_(* #,##0_);_(* \(#,##0\);_(* &quot;-&quot;_);_(@_)"/>
    <numFmt numFmtId="166" formatCode="_-* #,##0_-;\-* #,##0_-;_-* &quot;-&quot;??_-;_-@_-"/>
    <numFmt numFmtId="167" formatCode="#,##0.00\ _€"/>
    <numFmt numFmtId="168" formatCode="#,##0.0000"/>
    <numFmt numFmtId="169" formatCode="&quot;€&quot;\ #,##0.00"/>
  </numFmts>
  <fonts count="43">
    <font>
      <sz val="10"/>
      <name val="Arial"/>
    </font>
    <font>
      <sz val="10"/>
      <name val="Arial"/>
      <family val="2"/>
    </font>
    <font>
      <sz val="8"/>
      <name val="Arial"/>
      <family val="2"/>
    </font>
    <font>
      <sz val="10"/>
      <name val="Arial"/>
      <family val="2"/>
    </font>
    <font>
      <sz val="10"/>
      <name val="Arial"/>
      <family val="2"/>
    </font>
    <font>
      <sz val="10"/>
      <color indexed="8"/>
      <name val="MS Sans Serif"/>
      <family val="2"/>
    </font>
    <font>
      <sz val="11"/>
      <color theme="1"/>
      <name val="Calibri"/>
      <family val="2"/>
      <scheme val="minor"/>
    </font>
    <font>
      <u/>
      <sz val="10"/>
      <color theme="10"/>
      <name val="Arial"/>
      <family val="2"/>
    </font>
    <font>
      <sz val="10"/>
      <name val="Calibri"/>
      <family val="2"/>
      <scheme val="minor"/>
    </font>
    <font>
      <b/>
      <sz val="10"/>
      <name val="Calibri"/>
      <family val="2"/>
      <scheme val="minor"/>
    </font>
    <font>
      <b/>
      <i/>
      <sz val="10"/>
      <name val="Calibri"/>
      <family val="2"/>
      <scheme val="minor"/>
    </font>
    <font>
      <sz val="10"/>
      <color theme="0"/>
      <name val="Calibri"/>
      <family val="2"/>
      <scheme val="minor"/>
    </font>
    <font>
      <b/>
      <sz val="10"/>
      <color indexed="8"/>
      <name val="Calibri"/>
      <family val="2"/>
      <scheme val="minor"/>
    </font>
    <font>
      <sz val="10"/>
      <color rgb="FFFF0000"/>
      <name val="Calibri"/>
      <family val="2"/>
      <scheme val="minor"/>
    </font>
    <font>
      <b/>
      <sz val="10"/>
      <color theme="0"/>
      <name val="Calibri"/>
      <family val="2"/>
      <scheme val="minor"/>
    </font>
    <font>
      <b/>
      <u val="singleAccounting"/>
      <sz val="10"/>
      <color indexed="10"/>
      <name val="Calibri"/>
      <family val="2"/>
      <scheme val="minor"/>
    </font>
    <font>
      <b/>
      <sz val="10"/>
      <color indexed="10"/>
      <name val="Calibri"/>
      <family val="2"/>
      <scheme val="minor"/>
    </font>
    <font>
      <sz val="10"/>
      <color theme="1"/>
      <name val="Calibri"/>
      <family val="2"/>
      <scheme val="minor"/>
    </font>
    <font>
      <sz val="10"/>
      <color theme="1" tint="4.9989318521683403E-2"/>
      <name val="Calibri"/>
      <family val="2"/>
      <scheme val="minor"/>
    </font>
    <font>
      <i/>
      <sz val="10"/>
      <name val="Calibri"/>
      <family val="2"/>
      <scheme val="minor"/>
    </font>
    <font>
      <b/>
      <sz val="10"/>
      <color theme="1" tint="4.9989318521683403E-2"/>
      <name val="Calibri"/>
      <family val="2"/>
      <scheme val="minor"/>
    </font>
    <font>
      <u/>
      <sz val="10"/>
      <color theme="10"/>
      <name val="Calibri"/>
      <family val="2"/>
      <scheme val="minor"/>
    </font>
    <font>
      <b/>
      <sz val="14"/>
      <color rgb="FFC00000"/>
      <name val="Calibri"/>
      <family val="2"/>
      <scheme val="minor"/>
    </font>
    <font>
      <sz val="14"/>
      <color rgb="FFC00000"/>
      <name val="Calibri"/>
      <family val="2"/>
      <scheme val="minor"/>
    </font>
    <font>
      <b/>
      <sz val="10.5"/>
      <color indexed="8"/>
      <name val="Calibri"/>
      <family val="2"/>
      <scheme val="minor"/>
    </font>
    <font>
      <b/>
      <sz val="9"/>
      <color indexed="8"/>
      <name val="Calibri"/>
      <family val="2"/>
      <scheme val="minor"/>
    </font>
    <font>
      <sz val="10"/>
      <color indexed="8"/>
      <name val="Calibri"/>
      <family val="2"/>
      <scheme val="minor"/>
    </font>
    <font>
      <sz val="9"/>
      <color indexed="8"/>
      <name val="Calibri"/>
      <family val="2"/>
      <scheme val="minor"/>
    </font>
    <font>
      <b/>
      <sz val="9"/>
      <name val="Calibri"/>
      <family val="2"/>
      <scheme val="minor"/>
    </font>
    <font>
      <sz val="8"/>
      <color theme="1"/>
      <name val="Calibri"/>
      <family val="2"/>
      <scheme val="minor"/>
    </font>
    <font>
      <sz val="8"/>
      <color indexed="8"/>
      <name val="Calibri"/>
      <family val="2"/>
      <scheme val="minor"/>
    </font>
    <font>
      <b/>
      <sz val="10"/>
      <color theme="0" tint="-0.34998626667073579"/>
      <name val="Calibri"/>
      <family val="2"/>
      <scheme val="minor"/>
    </font>
    <font>
      <sz val="9"/>
      <name val="Calibri"/>
      <family val="2"/>
      <scheme val="minor"/>
    </font>
    <font>
      <sz val="8"/>
      <name val="Calibri"/>
      <family val="2"/>
      <scheme val="minor"/>
    </font>
    <font>
      <sz val="10.5"/>
      <color indexed="8"/>
      <name val="Calibri"/>
      <family val="2"/>
      <scheme val="minor"/>
    </font>
    <font>
      <b/>
      <sz val="16"/>
      <name val="Calibri"/>
      <family val="2"/>
      <scheme val="minor"/>
    </font>
    <font>
      <b/>
      <sz val="12"/>
      <name val="Calibri"/>
      <family val="2"/>
      <scheme val="minor"/>
    </font>
    <font>
      <b/>
      <sz val="10"/>
      <color rgb="FF0070C0"/>
      <name val="Symbol"/>
      <family val="1"/>
      <charset val="2"/>
    </font>
    <font>
      <sz val="10"/>
      <color rgb="FF0070C0"/>
      <name val="Calibri"/>
      <family val="2"/>
      <scheme val="minor"/>
    </font>
    <font>
      <u/>
      <sz val="10"/>
      <color theme="10"/>
      <name val="Trebuchet MS"/>
      <family val="2"/>
    </font>
    <font>
      <u/>
      <sz val="10"/>
      <color theme="10"/>
      <name val="Arial"/>
      <family val="2"/>
      <charset val="2"/>
    </font>
    <font>
      <b/>
      <sz val="8"/>
      <name val="Calibri"/>
      <family val="2"/>
      <scheme val="minor"/>
    </font>
    <font>
      <b/>
      <sz val="12"/>
      <color rgb="FFC00000"/>
      <name val="Calibri"/>
      <family val="2"/>
      <scheme val="minor"/>
    </font>
  </fonts>
  <fills count="12">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theme="0" tint="-0.499984740745262"/>
        <bgColor indexed="64"/>
      </patternFill>
    </fill>
    <fill>
      <patternFill patternType="lightGray">
        <bgColor theme="0" tint="-0.34998626667073579"/>
      </patternFill>
    </fill>
    <fill>
      <patternFill patternType="solid">
        <fgColor theme="3" tint="0.79998168889431442"/>
        <bgColor indexed="64"/>
      </patternFill>
    </fill>
    <fill>
      <patternFill patternType="solid">
        <fgColor rgb="FFD5FC79"/>
        <bgColor indexed="64"/>
      </patternFill>
    </fill>
    <fill>
      <patternFill patternType="solid">
        <fgColor theme="1" tint="4.9989318521683403E-2"/>
        <bgColor indexed="64"/>
      </patternFill>
    </fill>
  </fills>
  <borders count="25">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s>
  <cellStyleXfs count="80">
    <xf numFmtId="0" fontId="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165" fontId="5"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0" fontId="3"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164" fontId="5" fillId="0" borderId="0" applyFont="0" applyFill="0" applyBorder="0" applyAlignment="0" applyProtection="0"/>
    <xf numFmtId="0" fontId="7" fillId="0" borderId="0" applyNumberFormat="0" applyFill="0" applyBorder="0" applyAlignment="0" applyProtection="0"/>
  </cellStyleXfs>
  <cellXfs count="178">
    <xf numFmtId="0" fontId="0" fillId="0" borderId="0" xfId="0"/>
    <xf numFmtId="0" fontId="8" fillId="0" borderId="0" xfId="0" applyFont="1"/>
    <xf numFmtId="0" fontId="11" fillId="0" borderId="0" xfId="0" applyFont="1"/>
    <xf numFmtId="0" fontId="13" fillId="0" borderId="0" xfId="0" applyFont="1"/>
    <xf numFmtId="0" fontId="14" fillId="0" borderId="0" xfId="0" applyFont="1" applyFill="1" applyBorder="1" applyAlignment="1">
      <alignment vertical="center" wrapText="1"/>
    </xf>
    <xf numFmtId="43" fontId="9" fillId="9" borderId="2" xfId="9" applyFont="1" applyFill="1" applyBorder="1" applyAlignment="1">
      <alignment horizontal="center" vertical="center" wrapText="1"/>
    </xf>
    <xf numFmtId="166" fontId="9" fillId="9" borderId="2" xfId="9" applyNumberFormat="1" applyFont="1" applyFill="1" applyBorder="1" applyAlignment="1">
      <alignment horizontal="center" vertical="center" wrapText="1"/>
    </xf>
    <xf numFmtId="166" fontId="16" fillId="9" borderId="2" xfId="9" applyNumberFormat="1" applyFont="1" applyFill="1" applyBorder="1" applyAlignment="1">
      <alignment horizontal="center" vertical="center" wrapText="1"/>
    </xf>
    <xf numFmtId="0" fontId="9" fillId="5" borderId="2" xfId="0" applyFont="1" applyFill="1" applyBorder="1" applyAlignment="1">
      <alignment vertical="center"/>
    </xf>
    <xf numFmtId="43" fontId="8" fillId="5" borderId="2" xfId="9" applyFont="1" applyFill="1" applyBorder="1" applyAlignment="1">
      <alignment vertical="center"/>
    </xf>
    <xf numFmtId="0" fontId="8" fillId="5" borderId="2" xfId="0" applyFont="1" applyFill="1" applyBorder="1" applyAlignment="1">
      <alignment vertical="center"/>
    </xf>
    <xf numFmtId="166" fontId="8" fillId="5" borderId="2" xfId="9" applyNumberFormat="1" applyFont="1" applyFill="1" applyBorder="1" applyAlignment="1">
      <alignment vertical="center"/>
    </xf>
    <xf numFmtId="0" fontId="9" fillId="10" borderId="2" xfId="0" applyFont="1" applyFill="1" applyBorder="1" applyAlignment="1">
      <alignment vertical="center" wrapText="1"/>
    </xf>
    <xf numFmtId="0" fontId="8" fillId="10" borderId="2" xfId="0" applyFont="1" applyFill="1" applyBorder="1" applyAlignment="1">
      <alignment vertical="center"/>
    </xf>
    <xf numFmtId="0" fontId="13" fillId="10" borderId="2" xfId="0" applyFont="1" applyFill="1" applyBorder="1" applyAlignment="1">
      <alignment vertical="center" wrapText="1"/>
    </xf>
    <xf numFmtId="43" fontId="13" fillId="10" borderId="2" xfId="9" applyFont="1" applyFill="1" applyBorder="1" applyAlignment="1">
      <alignment vertical="center"/>
    </xf>
    <xf numFmtId="43" fontId="8" fillId="4" borderId="2" xfId="9" applyFont="1" applyFill="1" applyBorder="1" applyAlignment="1">
      <alignment vertical="center"/>
    </xf>
    <xf numFmtId="0" fontId="8" fillId="0" borderId="2" xfId="0" applyFont="1" applyBorder="1" applyAlignment="1">
      <alignment horizontal="center" vertical="center"/>
    </xf>
    <xf numFmtId="1" fontId="8" fillId="10" borderId="2" xfId="0" applyNumberFormat="1" applyFont="1" applyFill="1" applyBorder="1" applyAlignment="1">
      <alignment horizontal="center" vertical="center"/>
    </xf>
    <xf numFmtId="168" fontId="8" fillId="0" borderId="2" xfId="9" applyNumberFormat="1" applyFont="1" applyBorder="1" applyAlignment="1">
      <alignment vertical="center"/>
    </xf>
    <xf numFmtId="4" fontId="8" fillId="0" borderId="2" xfId="9" applyNumberFormat="1" applyFont="1" applyBorder="1" applyAlignment="1">
      <alignment vertical="center"/>
    </xf>
    <xf numFmtId="0" fontId="17" fillId="9" borderId="2" xfId="0" applyFont="1" applyFill="1" applyBorder="1" applyAlignment="1">
      <alignment vertical="center"/>
    </xf>
    <xf numFmtId="43" fontId="17" fillId="9" borderId="2" xfId="9" applyFont="1" applyFill="1" applyBorder="1" applyAlignment="1">
      <alignment vertical="center"/>
    </xf>
    <xf numFmtId="0" fontId="17" fillId="9" borderId="2" xfId="0" applyFont="1" applyFill="1" applyBorder="1" applyAlignment="1">
      <alignment horizontal="center" vertical="center"/>
    </xf>
    <xf numFmtId="1" fontId="17" fillId="9" borderId="2" xfId="0" applyNumberFormat="1" applyFont="1" applyFill="1" applyBorder="1" applyAlignment="1">
      <alignment horizontal="center" vertical="center"/>
    </xf>
    <xf numFmtId="4" fontId="17" fillId="9" borderId="2" xfId="9" applyNumberFormat="1" applyFont="1" applyFill="1" applyBorder="1" applyAlignment="1">
      <alignment vertical="center"/>
    </xf>
    <xf numFmtId="4" fontId="8" fillId="6" borderId="2" xfId="9" applyNumberFormat="1" applyFont="1" applyFill="1" applyBorder="1" applyAlignment="1">
      <alignment vertical="center"/>
    </xf>
    <xf numFmtId="0" fontId="18" fillId="11" borderId="2" xfId="0" applyFont="1" applyFill="1" applyBorder="1" applyAlignment="1">
      <alignment vertical="center"/>
    </xf>
    <xf numFmtId="43" fontId="18" fillId="11" borderId="2" xfId="9" applyFont="1" applyFill="1" applyBorder="1" applyAlignment="1">
      <alignment vertical="center"/>
    </xf>
    <xf numFmtId="0" fontId="18" fillId="11" borderId="2" xfId="0" applyFont="1" applyFill="1" applyBorder="1" applyAlignment="1">
      <alignment horizontal="center" vertical="center"/>
    </xf>
    <xf numFmtId="1" fontId="18" fillId="11" borderId="2" xfId="0" applyNumberFormat="1" applyFont="1" applyFill="1" applyBorder="1" applyAlignment="1">
      <alignment horizontal="center" vertical="center"/>
    </xf>
    <xf numFmtId="4" fontId="18" fillId="11" borderId="2" xfId="9" applyNumberFormat="1" applyFont="1" applyFill="1" applyBorder="1" applyAlignment="1">
      <alignment vertical="center"/>
    </xf>
    <xf numFmtId="0" fontId="9" fillId="9" borderId="2" xfId="0" applyFont="1" applyFill="1" applyBorder="1" applyAlignment="1">
      <alignment vertical="center" wrapText="1"/>
    </xf>
    <xf numFmtId="0" fontId="9" fillId="9" borderId="2" xfId="0" applyFont="1" applyFill="1" applyBorder="1" applyAlignment="1">
      <alignment vertical="center"/>
    </xf>
    <xf numFmtId="4" fontId="8" fillId="9" borderId="2" xfId="9" applyNumberFormat="1" applyFont="1" applyFill="1" applyBorder="1" applyAlignment="1">
      <alignment vertical="center"/>
    </xf>
    <xf numFmtId="43" fontId="8" fillId="10" borderId="2" xfId="9" applyFont="1" applyFill="1" applyBorder="1" applyAlignment="1">
      <alignment vertical="center"/>
    </xf>
    <xf numFmtId="0" fontId="8" fillId="4" borderId="2" xfId="0" applyFont="1" applyFill="1" applyBorder="1" applyAlignment="1">
      <alignment vertical="center"/>
    </xf>
    <xf numFmtId="4" fontId="8" fillId="4" borderId="2" xfId="9" applyNumberFormat="1" applyFont="1" applyFill="1" applyBorder="1" applyAlignment="1">
      <alignment vertical="center"/>
    </xf>
    <xf numFmtId="4" fontId="18" fillId="4" borderId="2" xfId="9" applyNumberFormat="1" applyFont="1" applyFill="1" applyBorder="1" applyAlignment="1">
      <alignment vertical="center"/>
    </xf>
    <xf numFmtId="166" fontId="9" fillId="9" borderId="2" xfId="9" applyNumberFormat="1" applyFont="1" applyFill="1" applyBorder="1" applyAlignment="1">
      <alignment vertical="center"/>
    </xf>
    <xf numFmtId="166" fontId="20" fillId="3" borderId="2" xfId="9" applyNumberFormat="1" applyFont="1" applyFill="1" applyBorder="1" applyAlignment="1">
      <alignment vertical="center"/>
    </xf>
    <xf numFmtId="43" fontId="8" fillId="0" borderId="0" xfId="9" applyFont="1"/>
    <xf numFmtId="166" fontId="8" fillId="0" borderId="0" xfId="0" applyNumberFormat="1" applyFont="1"/>
    <xf numFmtId="0" fontId="9" fillId="0" borderId="11" xfId="0" applyFont="1" applyFill="1" applyBorder="1" applyAlignment="1">
      <alignment vertical="center"/>
    </xf>
    <xf numFmtId="166" fontId="9" fillId="9" borderId="3" xfId="0" applyNumberFormat="1" applyFont="1" applyFill="1" applyBorder="1"/>
    <xf numFmtId="166" fontId="11" fillId="0" borderId="0" xfId="0" applyNumberFormat="1" applyFont="1" applyFill="1" applyBorder="1"/>
    <xf numFmtId="0" fontId="13" fillId="0" borderId="0" xfId="0" applyFont="1" applyAlignment="1">
      <alignment horizontal="left"/>
    </xf>
    <xf numFmtId="0" fontId="8" fillId="0" borderId="0" xfId="0" applyFont="1" applyBorder="1" applyAlignment="1"/>
    <xf numFmtId="0" fontId="8" fillId="0" borderId="0" xfId="0" applyFont="1" applyBorder="1" applyAlignment="1">
      <alignment vertical="center"/>
    </xf>
    <xf numFmtId="0" fontId="8" fillId="0" borderId="0" xfId="0" applyFont="1" applyAlignment="1">
      <alignment vertical="center"/>
    </xf>
    <xf numFmtId="0" fontId="8" fillId="0" borderId="1" xfId="0" applyFont="1" applyBorder="1"/>
    <xf numFmtId="0" fontId="8" fillId="0" borderId="0" xfId="0" applyFont="1" applyBorder="1"/>
    <xf numFmtId="0" fontId="8" fillId="0" borderId="0" xfId="0" applyFont="1" applyAlignment="1">
      <alignment horizontal="center"/>
    </xf>
    <xf numFmtId="0" fontId="8" fillId="7" borderId="2" xfId="0" applyFont="1" applyFill="1" applyBorder="1" applyAlignment="1">
      <alignment vertical="center"/>
    </xf>
    <xf numFmtId="43" fontId="8" fillId="7" borderId="2" xfId="9" applyFont="1" applyFill="1" applyBorder="1" applyAlignment="1">
      <alignment vertical="center"/>
    </xf>
    <xf numFmtId="0" fontId="8" fillId="7" borderId="2" xfId="0" applyFont="1" applyFill="1" applyBorder="1" applyAlignment="1">
      <alignment horizontal="center" vertical="center"/>
    </xf>
    <xf numFmtId="1" fontId="8" fillId="7" borderId="2" xfId="0" applyNumberFormat="1" applyFont="1" applyFill="1" applyBorder="1" applyAlignment="1">
      <alignment horizontal="center" vertical="center"/>
    </xf>
    <xf numFmtId="43" fontId="8" fillId="9" borderId="2" xfId="9" applyFont="1" applyFill="1" applyBorder="1" applyAlignment="1">
      <alignment vertical="center"/>
    </xf>
    <xf numFmtId="167" fontId="8" fillId="0" borderId="0" xfId="0" applyNumberFormat="1" applyFont="1" applyAlignment="1">
      <alignment horizontal="center" vertical="center"/>
    </xf>
    <xf numFmtId="0" fontId="8" fillId="9" borderId="2" xfId="0" applyFont="1" applyFill="1" applyBorder="1" applyAlignment="1">
      <alignment vertical="center"/>
    </xf>
    <xf numFmtId="43" fontId="8" fillId="0" borderId="0" xfId="9" applyFont="1" applyBorder="1"/>
    <xf numFmtId="166" fontId="9" fillId="9" borderId="13" xfId="0" applyNumberFormat="1" applyFont="1" applyFill="1" applyBorder="1"/>
    <xf numFmtId="0" fontId="32" fillId="0" borderId="0" xfId="0" applyFont="1"/>
    <xf numFmtId="43" fontId="32" fillId="0" borderId="0" xfId="9" applyFont="1"/>
    <xf numFmtId="0" fontId="9" fillId="4" borderId="2" xfId="0" applyFont="1" applyFill="1" applyBorder="1"/>
    <xf numFmtId="43" fontId="9" fillId="4" borderId="2" xfId="9" applyFont="1" applyFill="1" applyBorder="1"/>
    <xf numFmtId="43" fontId="8" fillId="0" borderId="2" xfId="9" applyFont="1" applyBorder="1"/>
    <xf numFmtId="0" fontId="8" fillId="0" borderId="2" xfId="0" applyFont="1" applyFill="1" applyBorder="1"/>
    <xf numFmtId="0" fontId="33" fillId="0" borderId="0" xfId="0" applyFont="1"/>
    <xf numFmtId="0" fontId="27" fillId="0" borderId="2" xfId="0" applyFont="1" applyFill="1" applyBorder="1" applyAlignment="1">
      <alignment vertical="center" wrapText="1"/>
    </xf>
    <xf numFmtId="43" fontId="9" fillId="4" borderId="2" xfId="0" applyNumberFormat="1" applyFont="1" applyFill="1" applyBorder="1" applyAlignment="1">
      <alignment horizontal="center" vertical="center" wrapText="1"/>
    </xf>
    <xf numFmtId="43" fontId="12" fillId="8" borderId="2" xfId="9" applyNumberFormat="1" applyFont="1" applyFill="1" applyBorder="1" applyAlignment="1">
      <alignment horizontal="right" vertical="center" wrapText="1"/>
    </xf>
    <xf numFmtId="43" fontId="12" fillId="4" borderId="2" xfId="9" applyNumberFormat="1" applyFont="1" applyFill="1" applyBorder="1" applyAlignment="1">
      <alignment horizontal="right" vertical="center" wrapText="1"/>
    </xf>
    <xf numFmtId="43" fontId="31" fillId="8" borderId="2" xfId="9" applyNumberFormat="1" applyFont="1" applyFill="1" applyBorder="1" applyAlignment="1">
      <alignment horizontal="right" vertical="center" wrapText="1"/>
    </xf>
    <xf numFmtId="43" fontId="12" fillId="4" borderId="2" xfId="9" applyNumberFormat="1" applyFont="1" applyFill="1" applyBorder="1" applyAlignment="1" applyProtection="1">
      <alignment horizontal="right" vertical="center" wrapText="1"/>
      <protection locked="0"/>
    </xf>
    <xf numFmtId="43" fontId="12" fillId="10" borderId="2" xfId="9" applyNumberFormat="1" applyFont="1" applyFill="1" applyBorder="1" applyAlignment="1" applyProtection="1">
      <alignment horizontal="right" vertical="center" wrapText="1"/>
      <protection locked="0"/>
    </xf>
    <xf numFmtId="43" fontId="12" fillId="9" borderId="2" xfId="9" applyNumberFormat="1" applyFont="1" applyFill="1" applyBorder="1" applyAlignment="1">
      <alignment horizontal="right" vertical="center" wrapText="1"/>
    </xf>
    <xf numFmtId="0" fontId="30" fillId="4" borderId="2" xfId="0" applyFont="1" applyFill="1" applyBorder="1" applyAlignment="1">
      <alignment horizontal="center" vertical="center" wrapText="1"/>
    </xf>
    <xf numFmtId="166" fontId="9" fillId="9" borderId="7" xfId="9" applyNumberFormat="1" applyFont="1" applyFill="1" applyBorder="1" applyAlignment="1">
      <alignment horizontal="center" vertical="center" wrapText="1"/>
    </xf>
    <xf numFmtId="4" fontId="8" fillId="7" borderId="7" xfId="9" applyNumberFormat="1" applyFont="1" applyFill="1" applyBorder="1" applyAlignment="1">
      <alignment vertical="center"/>
    </xf>
    <xf numFmtId="4" fontId="8" fillId="0" borderId="7" xfId="9" applyNumberFormat="1" applyFont="1" applyBorder="1" applyAlignment="1">
      <alignment vertical="center"/>
    </xf>
    <xf numFmtId="166" fontId="9" fillId="9" borderId="7" xfId="9" applyNumberFormat="1" applyFont="1" applyFill="1" applyBorder="1" applyAlignment="1">
      <alignment vertical="center"/>
    </xf>
    <xf numFmtId="0" fontId="10" fillId="4" borderId="2" xfId="0" applyFont="1" applyFill="1" applyBorder="1" applyAlignment="1">
      <alignment horizontal="center" vertical="center"/>
    </xf>
    <xf numFmtId="0" fontId="8" fillId="4" borderId="2" xfId="0" applyFont="1" applyFill="1" applyBorder="1" applyAlignment="1">
      <alignment horizontal="center" vertical="center"/>
    </xf>
    <xf numFmtId="0" fontId="9" fillId="9" borderId="7" xfId="0" applyFont="1" applyFill="1" applyBorder="1" applyAlignment="1">
      <alignment horizontal="center" vertical="center" wrapText="1"/>
    </xf>
    <xf numFmtId="1" fontId="8" fillId="4" borderId="7" xfId="0" applyNumberFormat="1" applyFont="1" applyFill="1" applyBorder="1" applyAlignment="1">
      <alignment horizontal="center" vertical="center"/>
    </xf>
    <xf numFmtId="0" fontId="10" fillId="2" borderId="2" xfId="0" applyFont="1" applyFill="1" applyBorder="1" applyAlignment="1">
      <alignment horizontal="center" vertical="center"/>
    </xf>
    <xf numFmtId="0" fontId="10" fillId="2" borderId="21" xfId="0" applyFont="1" applyFill="1" applyBorder="1" applyAlignment="1">
      <alignment horizontal="center" vertical="center"/>
    </xf>
    <xf numFmtId="0" fontId="7" fillId="0" borderId="0" xfId="79"/>
    <xf numFmtId="0" fontId="1" fillId="0" borderId="0" xfId="0" applyFont="1" applyAlignment="1">
      <alignment wrapText="1"/>
    </xf>
    <xf numFmtId="0" fontId="0" fillId="0" borderId="0" xfId="0" applyAlignment="1"/>
    <xf numFmtId="0" fontId="7" fillId="0" borderId="0" xfId="79" applyAlignment="1"/>
    <xf numFmtId="0" fontId="36" fillId="0" borderId="0" xfId="0" applyFont="1"/>
    <xf numFmtId="0" fontId="7" fillId="0" borderId="0" xfId="79" applyAlignment="1">
      <alignment horizontal="left"/>
    </xf>
    <xf numFmtId="0" fontId="37" fillId="0" borderId="0" xfId="0" applyFont="1" applyAlignment="1">
      <alignment horizontal="left"/>
    </xf>
    <xf numFmtId="0" fontId="38" fillId="0" borderId="0" xfId="0" applyFont="1"/>
    <xf numFmtId="0" fontId="7" fillId="0" borderId="0" xfId="79" applyAlignment="1">
      <alignment horizontal="left" indent="1"/>
    </xf>
    <xf numFmtId="0" fontId="40" fillId="0" borderId="0" xfId="79" applyFont="1" applyAlignment="1">
      <alignment horizontal="left" indent="1"/>
    </xf>
    <xf numFmtId="0" fontId="8" fillId="10" borderId="2" xfId="0" applyFont="1" applyFill="1" applyBorder="1" applyAlignment="1">
      <alignment horizontal="center" vertical="center"/>
    </xf>
    <xf numFmtId="169" fontId="8" fillId="10" borderId="2" xfId="0" applyNumberFormat="1" applyFont="1" applyFill="1" applyBorder="1" applyAlignment="1">
      <alignment horizontal="center" vertical="center"/>
    </xf>
    <xf numFmtId="169" fontId="8" fillId="4" borderId="2" xfId="0" applyNumberFormat="1" applyFont="1" applyFill="1" applyBorder="1" applyAlignment="1">
      <alignment horizontal="center" vertical="center"/>
    </xf>
    <xf numFmtId="10" fontId="8" fillId="10" borderId="2" xfId="0" applyNumberFormat="1" applyFont="1" applyFill="1" applyBorder="1" applyAlignment="1">
      <alignment horizontal="center" vertical="center"/>
    </xf>
    <xf numFmtId="169" fontId="9" fillId="9" borderId="2" xfId="0" applyNumberFormat="1" applyFont="1" applyFill="1" applyBorder="1" applyAlignment="1">
      <alignment horizontal="center" vertical="center" wrapText="1"/>
    </xf>
    <xf numFmtId="0" fontId="8" fillId="0" borderId="0" xfId="0" applyFont="1" applyBorder="1" applyAlignment="1">
      <alignment horizontal="center"/>
    </xf>
    <xf numFmtId="0" fontId="8" fillId="0" borderId="2" xfId="0" applyFont="1" applyBorder="1" applyAlignment="1">
      <alignment vertical="center" wrapText="1"/>
    </xf>
    <xf numFmtId="0" fontId="8" fillId="0" borderId="0" xfId="0" applyFont="1" applyAlignment="1">
      <alignment horizontal="left"/>
    </xf>
    <xf numFmtId="0" fontId="8" fillId="0" borderId="2" xfId="0" applyFont="1" applyBorder="1" applyAlignment="1">
      <alignment horizontal="center"/>
    </xf>
    <xf numFmtId="0" fontId="9" fillId="9" borderId="2" xfId="0" applyFont="1" applyFill="1" applyBorder="1" applyAlignment="1">
      <alignment horizontal="center" vertical="center" wrapText="1"/>
    </xf>
    <xf numFmtId="0" fontId="29" fillId="4" borderId="2" xfId="0" applyFont="1" applyFill="1" applyBorder="1" applyAlignment="1">
      <alignment horizontal="center" vertical="center" wrapText="1"/>
    </xf>
    <xf numFmtId="0" fontId="8" fillId="0" borderId="0" xfId="0" applyFont="1" applyBorder="1" applyAlignment="1">
      <alignment horizontal="center"/>
    </xf>
    <xf numFmtId="0" fontId="35" fillId="0" borderId="0" xfId="0" applyFont="1" applyBorder="1" applyAlignment="1">
      <alignment horizontal="center" vertical="center"/>
    </xf>
    <xf numFmtId="0" fontId="8" fillId="0" borderId="0" xfId="0" applyFont="1" applyAlignment="1">
      <alignment horizontal="left" wrapText="1"/>
    </xf>
    <xf numFmtId="0" fontId="8" fillId="0" borderId="15" xfId="0" applyFont="1" applyBorder="1" applyAlignment="1"/>
    <xf numFmtId="0" fontId="8" fillId="0" borderId="5" xfId="0" applyFont="1" applyBorder="1" applyAlignment="1"/>
    <xf numFmtId="0" fontId="8" fillId="0" borderId="8" xfId="0" applyFont="1" applyFill="1" applyBorder="1" applyAlignment="1"/>
    <xf numFmtId="0" fontId="8" fillId="0" borderId="6" xfId="0" applyFont="1" applyFill="1" applyBorder="1" applyAlignment="1"/>
    <xf numFmtId="0" fontId="12" fillId="9" borderId="2" xfId="0" applyFont="1" applyFill="1" applyBorder="1" applyAlignment="1">
      <alignment horizontal="center" vertical="center" wrapText="1"/>
    </xf>
    <xf numFmtId="0" fontId="9" fillId="9" borderId="2" xfId="0" applyFont="1" applyFill="1" applyBorder="1" applyAlignment="1">
      <alignment horizontal="center" vertical="center"/>
    </xf>
    <xf numFmtId="0" fontId="8" fillId="2" borderId="2" xfId="0" applyFont="1" applyFill="1" applyBorder="1" applyAlignment="1">
      <alignment vertical="center" wrapText="1"/>
    </xf>
    <xf numFmtId="0" fontId="8" fillId="0" borderId="2" xfId="0" applyFont="1" applyBorder="1" applyAlignment="1">
      <alignment vertical="center" wrapText="1"/>
    </xf>
    <xf numFmtId="0" fontId="9" fillId="9" borderId="2" xfId="0" applyFont="1" applyFill="1" applyBorder="1" applyAlignment="1">
      <alignment horizontal="left" vertical="center"/>
    </xf>
    <xf numFmtId="0" fontId="9" fillId="9" borderId="19" xfId="0" applyFont="1" applyFill="1" applyBorder="1" applyAlignment="1">
      <alignment horizontal="left" vertical="center" wrapText="1"/>
    </xf>
    <xf numFmtId="0" fontId="9" fillId="9" borderId="5" xfId="0" applyFont="1" applyFill="1" applyBorder="1" applyAlignment="1">
      <alignment horizontal="left" vertical="center" wrapText="1"/>
    </xf>
    <xf numFmtId="0" fontId="9" fillId="9" borderId="20" xfId="0" applyFont="1" applyFill="1" applyBorder="1" applyAlignment="1">
      <alignment horizontal="left" vertical="center" wrapText="1"/>
    </xf>
    <xf numFmtId="0" fontId="8" fillId="10" borderId="19" xfId="0" applyFont="1" applyFill="1" applyBorder="1" applyAlignment="1">
      <alignment horizontal="left" wrapText="1"/>
    </xf>
    <xf numFmtId="0" fontId="8" fillId="10" borderId="5" xfId="0" applyFont="1" applyFill="1" applyBorder="1" applyAlignment="1">
      <alignment horizontal="left" wrapText="1"/>
    </xf>
    <xf numFmtId="0" fontId="9" fillId="10" borderId="2" xfId="0" applyFont="1" applyFill="1" applyBorder="1" applyAlignment="1">
      <alignment horizontal="center" vertical="center" textRotation="90"/>
    </xf>
    <xf numFmtId="43" fontId="21" fillId="0" borderId="0" xfId="79" applyNumberFormat="1" applyFont="1" applyAlignment="1">
      <alignment horizontal="left"/>
    </xf>
    <xf numFmtId="0" fontId="8" fillId="0" borderId="0" xfId="0" applyFont="1" applyAlignment="1">
      <alignment horizontal="left"/>
    </xf>
    <xf numFmtId="166" fontId="9" fillId="0" borderId="0" xfId="0" applyNumberFormat="1" applyFont="1" applyBorder="1" applyAlignment="1">
      <alignment horizontal="center" wrapText="1"/>
    </xf>
    <xf numFmtId="0" fontId="8" fillId="0" borderId="14" xfId="0" applyFont="1" applyBorder="1" applyAlignment="1">
      <alignment horizontal="center"/>
    </xf>
    <xf numFmtId="0" fontId="8" fillId="0" borderId="18" xfId="0" applyFont="1" applyBorder="1" applyAlignment="1">
      <alignment horizontal="center"/>
    </xf>
    <xf numFmtId="0" fontId="8" fillId="0" borderId="17"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33" fillId="0" borderId="23" xfId="0" applyFont="1" applyBorder="1" applyAlignment="1">
      <alignment horizontal="left" wrapText="1"/>
    </xf>
    <xf numFmtId="0" fontId="33" fillId="0" borderId="0" xfId="0" applyFont="1" applyAlignment="1">
      <alignment horizontal="left" wrapText="1"/>
    </xf>
    <xf numFmtId="0" fontId="32" fillId="0" borderId="0" xfId="0" applyFont="1" applyAlignment="1">
      <alignment horizontal="left" wrapText="1"/>
    </xf>
    <xf numFmtId="0" fontId="8" fillId="0" borderId="7" xfId="0" applyFont="1" applyBorder="1" applyAlignment="1">
      <alignment vertical="center" wrapText="1"/>
    </xf>
    <xf numFmtId="0" fontId="8" fillId="0" borderId="12" xfId="0" applyFont="1" applyFill="1" applyBorder="1" applyAlignment="1"/>
    <xf numFmtId="0" fontId="9" fillId="9" borderId="7" xfId="0" applyFont="1" applyFill="1" applyBorder="1" applyAlignment="1">
      <alignment horizontal="center" vertical="center"/>
    </xf>
    <xf numFmtId="0" fontId="8" fillId="0" borderId="2" xfId="0" applyFont="1" applyBorder="1" applyAlignment="1">
      <alignment horizontal="center"/>
    </xf>
    <xf numFmtId="0" fontId="9" fillId="0" borderId="2" xfId="0" applyFont="1" applyBorder="1" applyAlignment="1">
      <alignment horizontal="center" vertical="center" wrapText="1"/>
    </xf>
    <xf numFmtId="0" fontId="9" fillId="9" borderId="16" xfId="0" applyFont="1" applyFill="1" applyBorder="1" applyAlignment="1">
      <alignment horizontal="center" vertical="center"/>
    </xf>
    <xf numFmtId="0" fontId="9" fillId="9" borderId="9" xfId="0" applyFont="1" applyFill="1" applyBorder="1" applyAlignment="1">
      <alignment horizontal="center" vertical="center"/>
    </xf>
    <xf numFmtId="2" fontId="8" fillId="0" borderId="0" xfId="0" applyNumberFormat="1" applyFont="1" applyAlignment="1">
      <alignment horizontal="left" wrapText="1"/>
    </xf>
    <xf numFmtId="0" fontId="9" fillId="10" borderId="23" xfId="0" applyFont="1" applyFill="1" applyBorder="1" applyAlignment="1">
      <alignment horizontal="center" vertical="center" textRotation="90"/>
    </xf>
    <xf numFmtId="0" fontId="9" fillId="0" borderId="24" xfId="0" applyFont="1" applyBorder="1" applyAlignment="1">
      <alignment horizontal="left" vertical="center"/>
    </xf>
    <xf numFmtId="43" fontId="28" fillId="4" borderId="2" xfId="9" applyNumberFormat="1" applyFont="1" applyFill="1" applyBorder="1" applyAlignment="1">
      <alignment horizontal="center" vertical="center" wrapText="1"/>
    </xf>
    <xf numFmtId="0" fontId="24" fillId="9" borderId="21" xfId="0" applyFont="1" applyFill="1" applyBorder="1" applyAlignment="1">
      <alignment horizontal="center" vertical="center" wrapText="1"/>
    </xf>
    <xf numFmtId="0" fontId="24" fillId="9" borderId="4" xfId="0" applyFont="1" applyFill="1" applyBorder="1" applyAlignment="1">
      <alignment horizontal="center" vertical="center" wrapText="1"/>
    </xf>
    <xf numFmtId="43" fontId="12" fillId="9" borderId="2" xfId="9" applyNumberFormat="1" applyFont="1" applyFill="1" applyBorder="1" applyAlignment="1">
      <alignment horizontal="center" vertical="center" wrapText="1"/>
    </xf>
    <xf numFmtId="0" fontId="34" fillId="0" borderId="0" xfId="0" applyFont="1" applyFill="1" applyBorder="1" applyAlignment="1">
      <alignment horizontal="left" wrapText="1"/>
    </xf>
    <xf numFmtId="43" fontId="12" fillId="4" borderId="2" xfId="9" applyNumberFormat="1" applyFont="1" applyFill="1" applyBorder="1" applyAlignment="1">
      <alignment horizontal="center" vertical="center" wrapText="1"/>
    </xf>
    <xf numFmtId="0" fontId="24" fillId="9" borderId="7" xfId="0" applyFont="1" applyFill="1" applyBorder="1" applyAlignment="1">
      <alignment horizontal="left" vertical="center" wrapText="1"/>
    </xf>
    <xf numFmtId="0" fontId="24" fillId="9" borderId="9"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32" fillId="9" borderId="2" xfId="0" applyFont="1" applyFill="1" applyBorder="1" applyAlignment="1">
      <alignment horizontal="left" vertical="center" wrapText="1"/>
    </xf>
    <xf numFmtId="0" fontId="32" fillId="9" borderId="2" xfId="0" applyFont="1" applyFill="1" applyBorder="1" applyAlignment="1">
      <alignment wrapText="1"/>
    </xf>
    <xf numFmtId="0" fontId="8" fillId="0" borderId="7" xfId="0" applyFont="1" applyBorder="1" applyAlignment="1">
      <alignment horizontal="center"/>
    </xf>
    <xf numFmtId="0" fontId="8" fillId="0" borderId="16" xfId="0" applyFont="1" applyBorder="1" applyAlignment="1">
      <alignment horizontal="center"/>
    </xf>
    <xf numFmtId="0" fontId="8" fillId="0" borderId="9" xfId="0" applyFont="1" applyBorder="1" applyAlignment="1">
      <alignment horizontal="center"/>
    </xf>
    <xf numFmtId="0" fontId="8" fillId="0" borderId="2" xfId="0" applyFont="1" applyBorder="1" applyAlignment="1"/>
    <xf numFmtId="0" fontId="24" fillId="9" borderId="2" xfId="0" applyFont="1" applyFill="1" applyBorder="1" applyAlignment="1">
      <alignment horizontal="center" vertical="center" wrapText="1"/>
    </xf>
    <xf numFmtId="0" fontId="9" fillId="9" borderId="2" xfId="0" applyFont="1" applyFill="1" applyBorder="1" applyAlignment="1">
      <alignment horizontal="center" vertical="center" wrapText="1"/>
    </xf>
    <xf numFmtId="0" fontId="22" fillId="9" borderId="2" xfId="0" applyFont="1" applyFill="1" applyBorder="1" applyAlignment="1">
      <alignment horizontal="center" vertical="center" wrapText="1"/>
    </xf>
    <xf numFmtId="0" fontId="22" fillId="9" borderId="2" xfId="0" applyFont="1" applyFill="1" applyBorder="1" applyAlignment="1">
      <alignment horizontal="center" vertical="center"/>
    </xf>
    <xf numFmtId="0" fontId="23" fillId="9" borderId="2" xfId="0" applyFont="1" applyFill="1" applyBorder="1" applyAlignment="1">
      <alignment horizontal="center" vertical="center"/>
    </xf>
    <xf numFmtId="43" fontId="9" fillId="4" borderId="2" xfId="9" applyNumberFormat="1" applyFont="1" applyFill="1" applyBorder="1" applyAlignment="1">
      <alignment horizontal="center" vertical="center" wrapText="1"/>
    </xf>
    <xf numFmtId="43" fontId="8" fillId="4" borderId="2" xfId="9" applyNumberFormat="1" applyFont="1" applyFill="1" applyBorder="1" applyAlignment="1">
      <alignment vertical="center" wrapText="1"/>
    </xf>
    <xf numFmtId="0" fontId="25" fillId="0" borderId="2" xfId="0" applyFont="1" applyFill="1" applyBorder="1" applyAlignment="1">
      <alignment vertical="center" wrapText="1"/>
    </xf>
    <xf numFmtId="0" fontId="29" fillId="4" borderId="2" xfId="0" applyFont="1" applyFill="1" applyBorder="1" applyAlignment="1">
      <alignment horizontal="center" vertical="center" wrapText="1"/>
    </xf>
    <xf numFmtId="0" fontId="10" fillId="2" borderId="22" xfId="0" applyFont="1" applyFill="1" applyBorder="1" applyAlignment="1">
      <alignment horizontal="center" vertical="top"/>
    </xf>
    <xf numFmtId="0" fontId="10" fillId="2" borderId="4" xfId="0" applyFont="1" applyFill="1" applyBorder="1" applyAlignment="1">
      <alignment horizontal="center" vertical="top"/>
    </xf>
    <xf numFmtId="0" fontId="9" fillId="0" borderId="7"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9" xfId="0" applyFont="1" applyBorder="1" applyAlignment="1">
      <alignment horizontal="center" vertical="center" wrapText="1"/>
    </xf>
    <xf numFmtId="43" fontId="7" fillId="0" borderId="0" xfId="79" applyNumberFormat="1" applyAlignment="1">
      <alignment horizontal="left"/>
    </xf>
  </cellXfs>
  <cellStyles count="80">
    <cellStyle name="Collegamento ipertestuale" xfId="79" builtinId="8"/>
    <cellStyle name="Euro" xfId="1"/>
    <cellStyle name="Euro 2" xfId="2"/>
    <cellStyle name="Euro 2 2" xfId="3"/>
    <cellStyle name="Euro 2 3" xfId="4"/>
    <cellStyle name="Euro 2 4" xfId="5"/>
    <cellStyle name="Euro 3" xfId="6"/>
    <cellStyle name="Euro 4" xfId="7"/>
    <cellStyle name="Euro 5" xfId="8"/>
    <cellStyle name="Migliaia" xfId="9" builtinId="3"/>
    <cellStyle name="Migliaia (0)_UA." xfId="10"/>
    <cellStyle name="Migliaia 10" xfId="11"/>
    <cellStyle name="Migliaia 10 2" xfId="12"/>
    <cellStyle name="Migliaia 11" xfId="13"/>
    <cellStyle name="Migliaia 11 2" xfId="14"/>
    <cellStyle name="Migliaia 12" xfId="15"/>
    <cellStyle name="Migliaia 12 2" xfId="16"/>
    <cellStyle name="Migliaia 13" xfId="17"/>
    <cellStyle name="Migliaia 13 2" xfId="18"/>
    <cellStyle name="Migliaia 2" xfId="19"/>
    <cellStyle name="Migliaia 2 2" xfId="20"/>
    <cellStyle name="Migliaia 2 2 2" xfId="21"/>
    <cellStyle name="Migliaia 2 3" xfId="22"/>
    <cellStyle name="Migliaia 3" xfId="23"/>
    <cellStyle name="Migliaia 3 2" xfId="24"/>
    <cellStyle name="Migliaia 3 2 2" xfId="25"/>
    <cellStyle name="Migliaia 3 2 3" xfId="26"/>
    <cellStyle name="Migliaia 3 2 4" xfId="27"/>
    <cellStyle name="Migliaia 3 3" xfId="28"/>
    <cellStyle name="Migliaia 4" xfId="29"/>
    <cellStyle name="Migliaia 4 2" xfId="30"/>
    <cellStyle name="Migliaia 4 3" xfId="31"/>
    <cellStyle name="Migliaia 4 4" xfId="32"/>
    <cellStyle name="Migliaia 5" xfId="33"/>
    <cellStyle name="Migliaia 5 2" xfId="34"/>
    <cellStyle name="Migliaia 5 3" xfId="35"/>
    <cellStyle name="Migliaia 5 4" xfId="36"/>
    <cellStyle name="Migliaia 6" xfId="37"/>
    <cellStyle name="Migliaia 6 2" xfId="38"/>
    <cellStyle name="Migliaia 6 3" xfId="39"/>
    <cellStyle name="Migliaia 7" xfId="40"/>
    <cellStyle name="Migliaia 8" xfId="41"/>
    <cellStyle name="Migliaia 8 2" xfId="42"/>
    <cellStyle name="Migliaia 9" xfId="43"/>
    <cellStyle name="Migliaia 9 2" xfId="44"/>
    <cellStyle name="Normale" xfId="0" builtinId="0"/>
    <cellStyle name="Normale 2" xfId="45"/>
    <cellStyle name="Normale 2 2" xfId="46"/>
    <cellStyle name="Normale 2 2 2" xfId="47"/>
    <cellStyle name="Normale 2 2 3" xfId="48"/>
    <cellStyle name="Normale 2 2 4" xfId="49"/>
    <cellStyle name="Normale 2 3" xfId="50"/>
    <cellStyle name="Normale 3" xfId="51"/>
    <cellStyle name="Normale 3 2" xfId="52"/>
    <cellStyle name="Normale 3 3" xfId="53"/>
    <cellStyle name="Normale 3 4" xfId="54"/>
    <cellStyle name="Normale 4" xfId="55"/>
    <cellStyle name="Percentuale 2" xfId="56"/>
    <cellStyle name="Percentuale 2 2" xfId="57"/>
    <cellStyle name="Percentuale 2 2 2" xfId="58"/>
    <cellStyle name="Percentuale 2 2 3" xfId="59"/>
    <cellStyle name="Percentuale 2 2 4" xfId="60"/>
    <cellStyle name="Percentuale 2 3" xfId="61"/>
    <cellStyle name="Percentuale 2 4" xfId="62"/>
    <cellStyle name="Percentuale 2 5" xfId="63"/>
    <cellStyle name="Percentuale 2 6" xfId="64"/>
    <cellStyle name="Percentuale 3" xfId="65"/>
    <cellStyle name="Percentuale 3 2" xfId="66"/>
    <cellStyle name="Percentuale 3 3" xfId="67"/>
    <cellStyle name="Percentuale 3 4" xfId="68"/>
    <cellStyle name="Percentuale 3 5" xfId="69"/>
    <cellStyle name="Percentuale 4" xfId="70"/>
    <cellStyle name="Percentuale 4 2" xfId="71"/>
    <cellStyle name="Percentuale 4 3" xfId="72"/>
    <cellStyle name="Percentuale 4 4" xfId="73"/>
    <cellStyle name="Percentuale 5" xfId="74"/>
    <cellStyle name="Percentuale 5 2" xfId="75"/>
    <cellStyle name="Percentuale 6" xfId="76"/>
    <cellStyle name="Percentuale 6 2" xfId="77"/>
    <cellStyle name="Valuta (0)_UA." xfId="78"/>
  </cellStyles>
  <dxfs count="0"/>
  <tableStyles count="0" defaultTableStyle="TableStyleMedium9" defaultPivotStyle="PivotStyleLight16"/>
  <colors>
    <mruColors>
      <color rgb="FFD5FC79"/>
      <color rgb="FFE3D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miur.gov.it/documents/20182/4708557/DD+1628+del+16.10.2020+-+Allegato+3+-+procedure+e+criteri+di+valutazione.pdf/2361046b-4cdd-3ece-9f1d-e74666265fd0?version=1.0&amp;t=1603982856932" TargetMode="External"/><Relationship Id="rId3" Type="http://schemas.openxmlformats.org/officeDocument/2006/relationships/hyperlink" Target="https://prin.cineca.it/documenti/2020/Facsimile_presentazione_domanda.pdf" TargetMode="External"/><Relationship Id="rId7" Type="http://schemas.openxmlformats.org/officeDocument/2006/relationships/hyperlink" Target="https://www.miur.gov.it/documents/20182/4708557/DD+1628+del+16.10.2020+-+Allegato+2+-+criteri+per+la+determinazione+dei+costi.pdf/8a53f6d7-d90d-8105-035d-ff06980fa2a5?version=1.0&amp;t=1603982856604" TargetMode="External"/><Relationship Id="rId2" Type="http://schemas.openxmlformats.org/officeDocument/2006/relationships/hyperlink" Target="https://prin.cineca.it/documenti/2020/Facsimile_presentazione_domanda_ENG.pdf" TargetMode="External"/><Relationship Id="rId1" Type="http://schemas.openxmlformats.org/officeDocument/2006/relationships/hyperlink" Target="https://loginmiur.cineca.it/front.php/login.html" TargetMode="External"/><Relationship Id="rId6" Type="http://schemas.openxmlformats.org/officeDocument/2006/relationships/hyperlink" Target="https://www.miur.gov.it/documents/20182/4708557/DD+1628+del+16.10.2020+-+Allegato+1+-+settori+ERC.pdf/b2e0be7c-eeb4-8bd0-4ff7-ba6a7af308ae?version=1.0&amp;t=1603982856272" TargetMode="External"/><Relationship Id="rId11" Type="http://schemas.openxmlformats.org/officeDocument/2006/relationships/printerSettings" Target="../printerSettings/printerSettings1.bin"/><Relationship Id="rId5" Type="http://schemas.openxmlformats.org/officeDocument/2006/relationships/hyperlink" Target="https://www.miur.gov.it/documents/20182/4708557/Decreto+Direttoriale+n.1628+del+16-10-2020.pdf/e6163f8c-ad19-edfe-4fb3-019a71237b15?version=1.0&amp;t=1603982835401" TargetMode="External"/><Relationship Id="rId10" Type="http://schemas.openxmlformats.org/officeDocument/2006/relationships/hyperlink" Target="https://www.miur.gov.it/documents/20182/4708557/DD.+1628+del+16.10.2020+-+Linee+guida+per+i+Revisori.pdf/a37600e1-bfb8-37f4-d029-771f3ff053d8?version=1.0&amp;t=1603982857604" TargetMode="External"/><Relationship Id="rId4" Type="http://schemas.openxmlformats.org/officeDocument/2006/relationships/hyperlink" Target="https://www.miur.gov.it/web/guest/enti-pubblici-di-ricerca1" TargetMode="External"/><Relationship Id="rId9" Type="http://schemas.openxmlformats.org/officeDocument/2006/relationships/hyperlink" Target="https://www.miur.gov.it/documents/20182/4708557/DD.+1628+del+16.10.2020+-+Linee+guida+per+i+Comitati+di+Selezione.pdf/9b323cf3-e54c-c54e-c35a-55a8e9814ad2?version=1.0&amp;t=1603982857258"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units.it/intra/personale/tabelle_stipendial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miur.gov.it/documents/20182/4708557/DD+1628+del+16.10.2020+-+Allegato+2+-+criteri+per+la+determinazione+dei+costi.pdf/8a53f6d7-d90d-8105-035d-ff06980fa2a5?version=1.0&amp;t=1603982856604"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I16"/>
  <sheetViews>
    <sheetView tabSelected="1" view="pageLayout" zoomScaleNormal="100" workbookViewId="0">
      <selection activeCell="D6" sqref="D6"/>
    </sheetView>
  </sheetViews>
  <sheetFormatPr defaultColWidth="10.88671875" defaultRowHeight="13.8"/>
  <cols>
    <col min="1" max="1" width="1.88671875" style="1" customWidth="1"/>
    <col min="2" max="2" width="23.33203125" style="1" customWidth="1"/>
    <col min="3" max="3" width="18.44140625" style="1" customWidth="1"/>
    <col min="4" max="4" width="16" style="1" customWidth="1"/>
    <col min="5" max="5" width="13.33203125" style="1" customWidth="1"/>
    <col min="6" max="6" width="5.88671875" style="1" customWidth="1"/>
    <col min="7" max="16384" width="10.88671875" style="1"/>
  </cols>
  <sheetData>
    <row r="1" spans="1:9" ht="63" customHeight="1">
      <c r="A1" s="109"/>
      <c r="B1" s="109"/>
      <c r="C1" s="109"/>
      <c r="D1" s="109"/>
      <c r="E1" s="109"/>
    </row>
    <row r="2" spans="1:9" ht="37.5" customHeight="1">
      <c r="A2" s="110" t="s">
        <v>0</v>
      </c>
      <c r="B2" s="110"/>
      <c r="C2" s="110"/>
      <c r="D2" s="110"/>
      <c r="E2" s="110"/>
      <c r="F2" s="90"/>
      <c r="G2" s="90"/>
      <c r="H2" s="90"/>
      <c r="I2" s="90"/>
    </row>
    <row r="3" spans="1:9" ht="48.6" customHeight="1">
      <c r="A3" s="111" t="s">
        <v>1</v>
      </c>
      <c r="B3" s="111"/>
      <c r="C3" s="111"/>
      <c r="D3" s="111"/>
      <c r="E3" s="111"/>
      <c r="F3" s="89"/>
      <c r="G3" s="89"/>
      <c r="H3" s="89"/>
      <c r="I3" s="89"/>
    </row>
    <row r="5" spans="1:9" ht="15.6">
      <c r="A5" s="92" t="s">
        <v>2</v>
      </c>
    </row>
    <row r="6" spans="1:9" ht="27.75" customHeight="1">
      <c r="A6" s="94" t="s">
        <v>3</v>
      </c>
      <c r="B6" s="91" t="s">
        <v>4</v>
      </c>
    </row>
    <row r="7" spans="1:9" ht="23.25" customHeight="1">
      <c r="A7" s="95"/>
      <c r="B7" s="97" t="s">
        <v>5</v>
      </c>
    </row>
    <row r="8" spans="1:9" ht="23.25" customHeight="1">
      <c r="A8" s="95"/>
      <c r="B8" s="96" t="s">
        <v>6</v>
      </c>
    </row>
    <row r="9" spans="1:9" ht="23.25" customHeight="1">
      <c r="A9" s="95"/>
      <c r="B9" s="96" t="s">
        <v>7</v>
      </c>
    </row>
    <row r="10" spans="1:9" ht="23.25" customHeight="1">
      <c r="A10" s="95"/>
      <c r="B10" s="96" t="s">
        <v>8</v>
      </c>
    </row>
    <row r="11" spans="1:9" ht="23.25" customHeight="1">
      <c r="A11" s="95"/>
      <c r="B11" s="96" t="s">
        <v>9</v>
      </c>
    </row>
    <row r="12" spans="1:9" ht="23.25" customHeight="1">
      <c r="A12" s="94" t="s">
        <v>3</v>
      </c>
      <c r="B12" s="93" t="s">
        <v>10</v>
      </c>
    </row>
    <row r="13" spans="1:9" ht="23.25" customHeight="1">
      <c r="A13" s="94" t="s">
        <v>3</v>
      </c>
      <c r="B13" s="93" t="s">
        <v>11</v>
      </c>
    </row>
    <row r="14" spans="1:9" ht="23.25" customHeight="1">
      <c r="A14" s="94" t="s">
        <v>3</v>
      </c>
      <c r="B14" s="93" t="s">
        <v>12</v>
      </c>
    </row>
    <row r="15" spans="1:9" ht="23.25" customHeight="1">
      <c r="A15" s="94" t="s">
        <v>3</v>
      </c>
      <c r="B15" s="93" t="s">
        <v>13</v>
      </c>
    </row>
    <row r="16" spans="1:9" ht="23.25" customHeight="1">
      <c r="A16" s="94"/>
      <c r="B16" s="91"/>
    </row>
  </sheetData>
  <mergeCells count="3">
    <mergeCell ref="A1:E1"/>
    <mergeCell ref="A2:E2"/>
    <mergeCell ref="A3:E3"/>
  </mergeCells>
  <hyperlinks>
    <hyperlink ref="B12" r:id="rId1" display="https://loginmiur.cineca.it/front.php/login.html"/>
    <hyperlink ref="B13" r:id="rId2" display="https://prin.cineca.it/documenti/2020/Facsimile_presentazione_domanda_ENG.pdf"/>
    <hyperlink ref="B14" r:id="rId3" display="https://prin.cineca.it/documenti/2020/Facsimile_presentazione_domanda.pdf"/>
    <hyperlink ref="B15" r:id="rId4" display="https://www.miur.gov.it/web/guest/enti-pubblici-di-ricerca1"/>
    <hyperlink ref="B6" r:id="rId5" display="https://www.miur.gov.it/documents/20182/4708557/Decreto+Direttoriale+n.1628+del+16-10-2020.pdf/e6163f8c-ad19-edfe-4fb3-019a71237b15?version=1.0&amp;t=1603982835401"/>
    <hyperlink ref="B7" r:id="rId6" display="https://www.miur.gov.it/documents/20182/4708557/DD+1628+del+16.10.2020+-+Allegato+1+-+settori+ERC.pdf/b2e0be7c-eeb4-8bd0-4ff7-ba6a7af308ae?version=1.0&amp;t=1603982856272"/>
    <hyperlink ref="B8" r:id="rId7" display="https://www.miur.gov.it/documents/20182/4708557/DD+1628+del+16.10.2020+-+Allegato+2+-+criteri+per+la+determinazione+dei+costi.pdf/8a53f6d7-d90d-8105-035d-ff06980fa2a5?version=1.0&amp;t=1603982856604"/>
    <hyperlink ref="B9" r:id="rId8" display="https://www.miur.gov.it/documents/20182/4708557/DD+1628+del+16.10.2020+-+Allegato+3+-+procedure+e+criteri+di+valutazione.pdf/2361046b-4cdd-3ece-9f1d-e74666265fd0?version=1.0&amp;t=1603982856932"/>
    <hyperlink ref="B10" r:id="rId9" display="https://www.miur.gov.it/documents/20182/4708557/DD.+1628+del+16.10.2020+-+Linee+guida+per+i+Comitati+di+Selezione.pdf/9b323cf3-e54c-c54e-c35a-55a8e9814ad2?version=1.0&amp;t=1603982857258"/>
    <hyperlink ref="B11" r:id="rId10" display="https://www.miur.gov.it/documents/20182/4708557/DD.+1628+del+16.10.2020+-+Linee+guida+per+i+Revisori.pdf/a37600e1-bfb8-37f4-d029-771f3ff053d8?version=1.0&amp;t=1603982857604"/>
  </hyperlinks>
  <printOptions horizontalCentered="1" verticalCentered="1"/>
  <pageMargins left="0.19685039370078741" right="0.19685039370078741" top="0.74803149606299213" bottom="0.19685039370078741" header="0.74803149606299213" footer="0.51181102362204722"/>
  <pageSetup paperSize="9" orientation="landscape" r:id="rId11"/>
  <headerFooter alignWithMargins="0">
    <oddFooter xml:space="preserve">&amp;R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U27"/>
  <sheetViews>
    <sheetView view="pageLayout" zoomScaleNormal="90" workbookViewId="0">
      <selection activeCell="D31" sqref="D31"/>
    </sheetView>
  </sheetViews>
  <sheetFormatPr defaultColWidth="8.88671875" defaultRowHeight="13.8"/>
  <cols>
    <col min="1" max="1" width="27.109375" style="1" customWidth="1"/>
    <col min="2" max="2" width="24.6640625" style="1" customWidth="1"/>
    <col min="3" max="3" width="20.6640625" style="1" customWidth="1"/>
    <col min="4" max="5" width="13.44140625" style="41" customWidth="1"/>
    <col min="6" max="6" width="7.6640625" style="1" customWidth="1"/>
    <col min="7" max="7" width="14.44140625" style="1" customWidth="1"/>
    <col min="8" max="8" width="14.88671875" style="1" customWidth="1"/>
    <col min="9" max="9" width="13.33203125" style="1" customWidth="1"/>
    <col min="10" max="10" width="24.44140625" style="42" hidden="1" customWidth="1"/>
    <col min="11" max="11" width="5.109375" style="1" customWidth="1"/>
    <col min="12" max="12" width="17.109375" style="1" customWidth="1"/>
    <col min="13" max="13" width="8.88671875" style="1"/>
    <col min="14" max="14" width="20.109375" style="1" customWidth="1"/>
    <col min="15" max="16384" width="8.88671875" style="1"/>
  </cols>
  <sheetData>
    <row r="1" spans="1:21" ht="63" customHeight="1">
      <c r="A1" s="112"/>
      <c r="B1" s="113"/>
      <c r="C1" s="113"/>
      <c r="D1" s="121" t="s">
        <v>14</v>
      </c>
      <c r="E1" s="122"/>
      <c r="F1" s="123"/>
      <c r="G1" s="124"/>
      <c r="H1" s="125"/>
      <c r="I1" s="125"/>
      <c r="J1" s="125"/>
      <c r="K1" s="82" t="s">
        <v>15</v>
      </c>
      <c r="N1" s="2"/>
    </row>
    <row r="2" spans="1:21" ht="27" customHeight="1">
      <c r="A2" s="116" t="s">
        <v>16</v>
      </c>
      <c r="B2" s="116"/>
      <c r="C2" s="116"/>
      <c r="D2" s="117"/>
      <c r="E2" s="117"/>
      <c r="F2" s="117"/>
      <c r="G2" s="117"/>
      <c r="H2" s="117"/>
      <c r="I2" s="117"/>
      <c r="J2" s="117"/>
      <c r="K2" s="126" t="s">
        <v>17</v>
      </c>
      <c r="M2" s="3"/>
      <c r="N2" s="4" t="s">
        <v>18</v>
      </c>
      <c r="O2" s="3"/>
      <c r="P2" s="3"/>
      <c r="Q2" s="3"/>
      <c r="R2" s="3"/>
      <c r="S2" s="3"/>
      <c r="T2" s="3"/>
      <c r="U2" s="3"/>
    </row>
    <row r="3" spans="1:21" ht="97.5" customHeight="1">
      <c r="A3" s="107" t="s">
        <v>19</v>
      </c>
      <c r="B3" s="107" t="s">
        <v>20</v>
      </c>
      <c r="C3" s="107"/>
      <c r="D3" s="5" t="s">
        <v>110</v>
      </c>
      <c r="E3" s="5" t="s">
        <v>21</v>
      </c>
      <c r="F3" s="107" t="s">
        <v>22</v>
      </c>
      <c r="G3" s="107" t="s">
        <v>23</v>
      </c>
      <c r="H3" s="6" t="s">
        <v>111</v>
      </c>
      <c r="I3" s="6" t="s">
        <v>24</v>
      </c>
      <c r="J3" s="7"/>
      <c r="K3" s="126"/>
      <c r="M3" s="3"/>
      <c r="N3" s="4" t="s">
        <v>25</v>
      </c>
      <c r="O3" s="3"/>
      <c r="P3" s="3"/>
      <c r="Q3" s="3"/>
      <c r="R3" s="3"/>
      <c r="S3" s="3"/>
      <c r="T3" s="3"/>
      <c r="U3" s="3"/>
    </row>
    <row r="4" spans="1:21" ht="42" customHeight="1">
      <c r="A4" s="118" t="s">
        <v>26</v>
      </c>
      <c r="B4" s="119"/>
      <c r="C4" s="119"/>
      <c r="D4" s="119"/>
      <c r="E4" s="119"/>
      <c r="F4" s="119"/>
      <c r="G4" s="119"/>
      <c r="H4" s="119"/>
      <c r="I4" s="119"/>
      <c r="J4" s="119"/>
      <c r="K4" s="126"/>
      <c r="M4" s="3"/>
      <c r="N4" s="2"/>
      <c r="O4" s="3"/>
      <c r="P4" s="3"/>
      <c r="Q4" s="3"/>
      <c r="R4" s="3"/>
      <c r="S4" s="3"/>
      <c r="T4" s="3"/>
      <c r="U4" s="3"/>
    </row>
    <row r="5" spans="1:21" ht="23.1" customHeight="1">
      <c r="A5" s="8" t="s">
        <v>27</v>
      </c>
      <c r="B5" s="8"/>
      <c r="C5" s="8"/>
      <c r="D5" s="9"/>
      <c r="E5" s="9"/>
      <c r="F5" s="10"/>
      <c r="G5" s="10"/>
      <c r="H5" s="10"/>
      <c r="I5" s="10"/>
      <c r="J5" s="11"/>
      <c r="K5" s="126"/>
      <c r="M5" s="3"/>
      <c r="N5" s="2" t="s">
        <v>28</v>
      </c>
      <c r="O5" s="3"/>
      <c r="P5" s="3"/>
      <c r="Q5" s="3"/>
      <c r="R5" s="3"/>
      <c r="S5" s="3"/>
      <c r="T5" s="3"/>
      <c r="U5" s="3"/>
    </row>
    <row r="6" spans="1:21" ht="45.75" customHeight="1">
      <c r="A6" s="12" t="s">
        <v>25</v>
      </c>
      <c r="B6" s="13"/>
      <c r="C6" s="14"/>
      <c r="D6" s="15"/>
      <c r="E6" s="16"/>
      <c r="F6" s="17">
        <v>12</v>
      </c>
      <c r="G6" s="18"/>
      <c r="H6" s="19">
        <f>D6/F6*G6</f>
        <v>0</v>
      </c>
      <c r="I6" s="20"/>
      <c r="J6" s="20"/>
      <c r="K6" s="126"/>
      <c r="M6" s="3"/>
      <c r="N6" s="2" t="s">
        <v>29</v>
      </c>
      <c r="O6" s="3"/>
      <c r="P6" s="3"/>
      <c r="Q6" s="3"/>
      <c r="R6" s="3"/>
      <c r="S6" s="3"/>
      <c r="T6" s="3"/>
      <c r="U6" s="3"/>
    </row>
    <row r="7" spans="1:21" ht="13.5" customHeight="1">
      <c r="A7" s="21" t="s">
        <v>30</v>
      </c>
      <c r="B7" s="21"/>
      <c r="C7" s="21"/>
      <c r="D7" s="22"/>
      <c r="E7" s="22"/>
      <c r="F7" s="23"/>
      <c r="G7" s="24"/>
      <c r="H7" s="25">
        <f>SUM(H6:H6)</f>
        <v>0</v>
      </c>
      <c r="I7" s="25"/>
      <c r="J7" s="26"/>
      <c r="K7" s="126"/>
      <c r="M7" s="3"/>
      <c r="N7" s="2" t="s">
        <v>31</v>
      </c>
      <c r="O7" s="3"/>
      <c r="P7" s="3"/>
      <c r="Q7" s="3"/>
      <c r="R7" s="3"/>
      <c r="S7" s="3"/>
      <c r="T7" s="3"/>
      <c r="U7" s="3"/>
    </row>
    <row r="8" spans="1:21" ht="5.0999999999999996" customHeight="1">
      <c r="A8" s="27"/>
      <c r="B8" s="27"/>
      <c r="C8" s="27"/>
      <c r="D8" s="28"/>
      <c r="E8" s="28"/>
      <c r="F8" s="29"/>
      <c r="G8" s="30"/>
      <c r="H8" s="31"/>
      <c r="I8" s="31"/>
      <c r="J8" s="31"/>
      <c r="K8" s="126"/>
      <c r="M8" s="3"/>
      <c r="N8" s="2" t="s">
        <v>32</v>
      </c>
      <c r="O8" s="3"/>
      <c r="P8" s="3"/>
      <c r="Q8" s="3"/>
      <c r="R8" s="3"/>
      <c r="S8" s="3"/>
      <c r="T8" s="3"/>
      <c r="U8" s="3"/>
    </row>
    <row r="9" spans="1:21" ht="55.2">
      <c r="A9" s="32" t="s">
        <v>33</v>
      </c>
      <c r="B9" s="33" t="s">
        <v>34</v>
      </c>
      <c r="C9" s="33"/>
      <c r="D9" s="5" t="s">
        <v>110</v>
      </c>
      <c r="E9" s="5" t="s">
        <v>21</v>
      </c>
      <c r="F9" s="107" t="s">
        <v>22</v>
      </c>
      <c r="G9" s="107" t="s">
        <v>23</v>
      </c>
      <c r="H9" s="6" t="s">
        <v>111</v>
      </c>
      <c r="I9" s="6" t="s">
        <v>24</v>
      </c>
      <c r="J9" s="34"/>
      <c r="K9" s="126"/>
      <c r="M9" s="3"/>
      <c r="N9" s="2" t="s">
        <v>35</v>
      </c>
      <c r="O9" s="3"/>
      <c r="P9" s="3"/>
      <c r="Q9" s="3"/>
      <c r="R9" s="3"/>
      <c r="S9" s="3"/>
      <c r="T9" s="3"/>
      <c r="U9" s="3"/>
    </row>
    <row r="10" spans="1:21">
      <c r="A10" s="13"/>
      <c r="B10" s="35"/>
      <c r="C10" s="36" t="s">
        <v>36</v>
      </c>
      <c r="D10" s="35"/>
      <c r="E10" s="16"/>
      <c r="F10" s="17">
        <v>12</v>
      </c>
      <c r="G10" s="18"/>
      <c r="H10" s="20">
        <f>D10/F10*G10</f>
        <v>0</v>
      </c>
      <c r="I10" s="37"/>
      <c r="J10" s="38"/>
      <c r="K10" s="126"/>
      <c r="M10" s="3"/>
      <c r="N10" s="2" t="s">
        <v>37</v>
      </c>
      <c r="O10" s="3"/>
      <c r="P10" s="3"/>
      <c r="Q10" s="3"/>
      <c r="R10" s="3"/>
      <c r="S10" s="3"/>
      <c r="T10" s="3"/>
      <c r="U10" s="3"/>
    </row>
    <row r="11" spans="1:21">
      <c r="A11" s="13"/>
      <c r="B11" s="35"/>
      <c r="C11" s="36" t="s">
        <v>38</v>
      </c>
      <c r="D11" s="35"/>
      <c r="E11" s="16"/>
      <c r="F11" s="17">
        <v>12</v>
      </c>
      <c r="G11" s="18"/>
      <c r="H11" s="20">
        <f t="shared" ref="H11:H19" si="0">D11/F11*G11</f>
        <v>0</v>
      </c>
      <c r="I11" s="37"/>
      <c r="J11" s="38"/>
      <c r="K11" s="126"/>
      <c r="M11" s="3"/>
      <c r="N11" s="2" t="s">
        <v>39</v>
      </c>
      <c r="O11" s="3"/>
      <c r="P11" s="3"/>
      <c r="Q11" s="3"/>
      <c r="R11" s="3"/>
      <c r="S11" s="3"/>
      <c r="T11" s="3"/>
      <c r="U11" s="3"/>
    </row>
    <row r="12" spans="1:21">
      <c r="A12" s="13"/>
      <c r="B12" s="35"/>
      <c r="C12" s="36" t="s">
        <v>40</v>
      </c>
      <c r="D12" s="35"/>
      <c r="E12" s="16"/>
      <c r="F12" s="17">
        <v>12</v>
      </c>
      <c r="G12" s="18"/>
      <c r="H12" s="20">
        <f t="shared" si="0"/>
        <v>0</v>
      </c>
      <c r="I12" s="37"/>
      <c r="J12" s="38"/>
      <c r="K12" s="126"/>
      <c r="M12" s="3"/>
      <c r="N12" s="2"/>
      <c r="O12" s="3"/>
      <c r="P12" s="3"/>
      <c r="Q12" s="3"/>
      <c r="R12" s="3"/>
      <c r="S12" s="3"/>
      <c r="T12" s="3"/>
      <c r="U12" s="3"/>
    </row>
    <row r="13" spans="1:21">
      <c r="A13" s="13"/>
      <c r="B13" s="35"/>
      <c r="C13" s="36" t="s">
        <v>41</v>
      </c>
      <c r="D13" s="35"/>
      <c r="E13" s="16"/>
      <c r="F13" s="17">
        <v>12</v>
      </c>
      <c r="G13" s="18"/>
      <c r="H13" s="20">
        <f t="shared" si="0"/>
        <v>0</v>
      </c>
      <c r="I13" s="37"/>
      <c r="J13" s="38"/>
      <c r="K13" s="126"/>
      <c r="M13" s="3"/>
      <c r="N13" s="2"/>
      <c r="O13" s="3"/>
      <c r="P13" s="3"/>
      <c r="Q13" s="3"/>
      <c r="R13" s="3"/>
      <c r="S13" s="3"/>
      <c r="T13" s="3"/>
      <c r="U13" s="3"/>
    </row>
    <row r="14" spans="1:21">
      <c r="A14" s="13"/>
      <c r="B14" s="35"/>
      <c r="C14" s="36" t="s">
        <v>42</v>
      </c>
      <c r="D14" s="35"/>
      <c r="E14" s="16"/>
      <c r="F14" s="17">
        <v>12</v>
      </c>
      <c r="G14" s="18"/>
      <c r="H14" s="20">
        <f t="shared" si="0"/>
        <v>0</v>
      </c>
      <c r="I14" s="37"/>
      <c r="J14" s="38"/>
      <c r="K14" s="126"/>
      <c r="M14" s="3"/>
      <c r="N14" s="2"/>
      <c r="O14" s="3"/>
      <c r="P14" s="3"/>
      <c r="Q14" s="3"/>
      <c r="R14" s="3"/>
      <c r="S14" s="3"/>
      <c r="T14" s="3"/>
      <c r="U14" s="3"/>
    </row>
    <row r="15" spans="1:21">
      <c r="A15" s="13"/>
      <c r="B15" s="35"/>
      <c r="C15" s="36" t="s">
        <v>43</v>
      </c>
      <c r="D15" s="35"/>
      <c r="E15" s="16"/>
      <c r="F15" s="17">
        <v>12</v>
      </c>
      <c r="G15" s="18"/>
      <c r="H15" s="20">
        <f t="shared" si="0"/>
        <v>0</v>
      </c>
      <c r="I15" s="37"/>
      <c r="J15" s="38"/>
      <c r="K15" s="126"/>
      <c r="M15" s="3"/>
      <c r="N15" s="2"/>
      <c r="O15" s="3"/>
      <c r="P15" s="3"/>
      <c r="Q15" s="3"/>
      <c r="R15" s="3"/>
      <c r="S15" s="3"/>
      <c r="T15" s="3"/>
      <c r="U15" s="3"/>
    </row>
    <row r="16" spans="1:21">
      <c r="A16" s="13"/>
      <c r="B16" s="35"/>
      <c r="C16" s="36" t="s">
        <v>44</v>
      </c>
      <c r="D16" s="35"/>
      <c r="E16" s="16"/>
      <c r="F16" s="17">
        <v>12</v>
      </c>
      <c r="G16" s="18"/>
      <c r="H16" s="20">
        <f t="shared" si="0"/>
        <v>0</v>
      </c>
      <c r="I16" s="37"/>
      <c r="J16" s="38"/>
      <c r="K16" s="126"/>
      <c r="M16" s="3"/>
      <c r="N16" s="2"/>
      <c r="O16" s="3"/>
      <c r="P16" s="3"/>
      <c r="Q16" s="3"/>
      <c r="R16" s="3"/>
      <c r="S16" s="3"/>
      <c r="T16" s="3"/>
      <c r="U16" s="3"/>
    </row>
    <row r="17" spans="1:21">
      <c r="A17" s="13"/>
      <c r="B17" s="35"/>
      <c r="C17" s="36" t="s">
        <v>45</v>
      </c>
      <c r="D17" s="35"/>
      <c r="E17" s="16"/>
      <c r="F17" s="17">
        <v>12</v>
      </c>
      <c r="G17" s="18"/>
      <c r="H17" s="20">
        <f t="shared" si="0"/>
        <v>0</v>
      </c>
      <c r="I17" s="37"/>
      <c r="J17" s="38"/>
      <c r="K17" s="126"/>
      <c r="M17" s="3"/>
      <c r="N17" s="3"/>
      <c r="O17" s="3"/>
      <c r="P17" s="3"/>
      <c r="Q17" s="3"/>
      <c r="R17" s="3"/>
      <c r="S17" s="3"/>
      <c r="T17" s="3"/>
      <c r="U17" s="3"/>
    </row>
    <row r="18" spans="1:21">
      <c r="A18" s="13"/>
      <c r="B18" s="35"/>
      <c r="C18" s="36" t="s">
        <v>46</v>
      </c>
      <c r="D18" s="35"/>
      <c r="E18" s="35"/>
      <c r="F18" s="17">
        <v>12</v>
      </c>
      <c r="G18" s="18"/>
      <c r="H18" s="20">
        <f t="shared" si="0"/>
        <v>0</v>
      </c>
      <c r="I18" s="20">
        <f>E18/F18*G18</f>
        <v>0</v>
      </c>
      <c r="J18" s="38"/>
      <c r="K18" s="126"/>
      <c r="M18" s="3"/>
      <c r="N18" s="3"/>
      <c r="O18" s="3"/>
      <c r="P18" s="3"/>
      <c r="Q18" s="3"/>
      <c r="R18" s="3"/>
      <c r="S18" s="3"/>
      <c r="T18" s="3"/>
      <c r="U18" s="3"/>
    </row>
    <row r="19" spans="1:21">
      <c r="A19" s="13"/>
      <c r="B19" s="35"/>
      <c r="C19" s="36" t="s">
        <v>47</v>
      </c>
      <c r="D19" s="35"/>
      <c r="E19" s="35"/>
      <c r="F19" s="17">
        <v>12</v>
      </c>
      <c r="G19" s="18"/>
      <c r="H19" s="20">
        <f t="shared" si="0"/>
        <v>0</v>
      </c>
      <c r="I19" s="20">
        <f>E19/F19*G19</f>
        <v>0</v>
      </c>
      <c r="J19" s="38"/>
      <c r="K19" s="126"/>
      <c r="M19" s="3"/>
      <c r="N19" s="3"/>
      <c r="O19" s="3"/>
      <c r="P19" s="3"/>
      <c r="Q19" s="3"/>
      <c r="R19" s="3"/>
      <c r="S19" s="3"/>
      <c r="T19" s="3"/>
      <c r="U19" s="3"/>
    </row>
    <row r="20" spans="1:21">
      <c r="A20" s="120" t="s">
        <v>48</v>
      </c>
      <c r="B20" s="120"/>
      <c r="C20" s="120"/>
      <c r="D20" s="120"/>
      <c r="E20" s="120"/>
      <c r="F20" s="120"/>
      <c r="G20" s="120"/>
      <c r="H20" s="39">
        <f>SUM(H10:H19)</f>
        <v>0</v>
      </c>
      <c r="I20" s="39">
        <f>SUM(I10:I19)</f>
        <v>0</v>
      </c>
      <c r="J20" s="40"/>
      <c r="K20" s="126"/>
      <c r="M20" s="3"/>
      <c r="N20" s="3"/>
      <c r="O20" s="3"/>
      <c r="P20" s="3"/>
      <c r="Q20" s="3"/>
      <c r="R20" s="3"/>
      <c r="S20" s="3"/>
      <c r="T20" s="3"/>
      <c r="U20" s="3"/>
    </row>
    <row r="21" spans="1:21" ht="14.4" thickBot="1">
      <c r="M21" s="3"/>
      <c r="N21" s="3"/>
      <c r="O21" s="3"/>
      <c r="P21" s="3"/>
      <c r="Q21" s="3"/>
      <c r="R21" s="3"/>
      <c r="S21" s="3"/>
      <c r="T21" s="3"/>
      <c r="U21" s="3"/>
    </row>
    <row r="22" spans="1:21" ht="14.1" customHeight="1" thickBot="1">
      <c r="A22" s="43" t="s">
        <v>49</v>
      </c>
      <c r="B22" s="114"/>
      <c r="C22" s="115"/>
      <c r="D22" s="115"/>
      <c r="E22" s="115"/>
      <c r="F22" s="115"/>
      <c r="G22" s="115"/>
      <c r="H22" s="44">
        <f>H7+H20+I20</f>
        <v>0</v>
      </c>
      <c r="I22" s="45">
        <f>H22*20%</f>
        <v>0</v>
      </c>
      <c r="J22" s="129" t="str">
        <f>IF('Personale A1'!I22&gt;'Personale A1'!I20,"ok ","ATTENZIONE: Il personale esterno supera il 20% della voce A1")</f>
        <v>ATTENZIONE: Il personale esterno supera il 20% della voce A1</v>
      </c>
      <c r="K22" s="129"/>
      <c r="L22" s="129"/>
      <c r="M22" s="3"/>
      <c r="N22" s="3"/>
      <c r="O22" s="46"/>
      <c r="P22" s="3"/>
      <c r="Q22" s="3"/>
      <c r="R22" s="3"/>
      <c r="S22" s="3"/>
      <c r="T22" s="3"/>
      <c r="U22" s="3"/>
    </row>
    <row r="23" spans="1:21" ht="47.1" customHeight="1">
      <c r="H23" s="42"/>
      <c r="I23" s="42"/>
      <c r="J23" s="129"/>
      <c r="K23" s="129"/>
      <c r="L23" s="129"/>
      <c r="M23" s="3"/>
      <c r="N23" s="3"/>
      <c r="O23" s="3"/>
      <c r="P23" s="3"/>
      <c r="Q23" s="3"/>
      <c r="R23" s="3"/>
      <c r="S23" s="3"/>
      <c r="T23" s="3"/>
      <c r="U23" s="3"/>
    </row>
    <row r="24" spans="1:21">
      <c r="M24" s="3"/>
      <c r="N24" s="3"/>
      <c r="O24" s="3"/>
      <c r="P24" s="3"/>
      <c r="Q24" s="3"/>
      <c r="R24" s="3"/>
      <c r="S24" s="3"/>
      <c r="T24" s="3"/>
      <c r="U24" s="3"/>
    </row>
    <row r="25" spans="1:21">
      <c r="A25" s="128" t="s">
        <v>50</v>
      </c>
      <c r="B25" s="128"/>
      <c r="C25" s="128"/>
      <c r="D25" s="177" t="s">
        <v>113</v>
      </c>
      <c r="E25" s="127"/>
      <c r="F25" s="127"/>
      <c r="G25" s="127"/>
      <c r="H25" s="127"/>
      <c r="I25" s="127"/>
      <c r="J25" s="127"/>
      <c r="K25" s="127"/>
    </row>
    <row r="26" spans="1:21">
      <c r="A26" s="128" t="s">
        <v>51</v>
      </c>
      <c r="B26" s="128"/>
      <c r="C26" s="128"/>
      <c r="D26" s="128"/>
      <c r="G26" s="3"/>
    </row>
    <row r="27" spans="1:21" ht="26.25" customHeight="1">
      <c r="A27" s="111" t="s">
        <v>52</v>
      </c>
      <c r="B27" s="111"/>
      <c r="C27" s="111"/>
      <c r="D27" s="111"/>
      <c r="E27" s="111"/>
      <c r="F27" s="111"/>
      <c r="G27" s="111"/>
      <c r="H27" s="111"/>
      <c r="I27" s="111"/>
      <c r="J27" s="111"/>
      <c r="K27" s="111"/>
      <c r="L27" s="111"/>
    </row>
  </sheetData>
  <protectedRanges>
    <protectedRange sqref="D25" name="Intervallo3"/>
    <protectedRange sqref="B6 G10:G19 D10:D19 J6 G6 E18:E19 D6 A10:B19" name="Intervallo2"/>
  </protectedRanges>
  <mergeCells count="13">
    <mergeCell ref="K2:K20"/>
    <mergeCell ref="A27:L27"/>
    <mergeCell ref="D25:K25"/>
    <mergeCell ref="A25:C25"/>
    <mergeCell ref="A26:D26"/>
    <mergeCell ref="J22:L23"/>
    <mergeCell ref="A1:C1"/>
    <mergeCell ref="B22:G22"/>
    <mergeCell ref="A2:J2"/>
    <mergeCell ref="A4:J4"/>
    <mergeCell ref="A20:G20"/>
    <mergeCell ref="D1:F1"/>
    <mergeCell ref="G1:J1"/>
  </mergeCells>
  <dataValidations count="3">
    <dataValidation type="list" allowBlank="1" showInputMessage="1" showErrorMessage="1" sqref="A6">
      <formula1>$N$2:$N$3</formula1>
    </dataValidation>
    <dataValidation type="list" allowBlank="1" showInputMessage="1" showErrorMessage="1" sqref="A10:A19">
      <formula1>$N$4:$N$7</formula1>
    </dataValidation>
    <dataValidation type="list" allowBlank="1" showInputMessage="1" showErrorMessage="1" sqref="B6">
      <formula1>$N$4:$N$9</formula1>
    </dataValidation>
  </dataValidations>
  <hyperlinks>
    <hyperlink ref="D25" r:id="rId1"/>
  </hyperlinks>
  <pageMargins left="0.19685039370078741" right="0.19685039370078741" top="0.74803149606299213" bottom="0.19685039370078741" header="0.74803149606299213" footer="0.51181102362204722"/>
  <pageSetup paperSize="9" scale="75" orientation="landscape" r:id="rId2"/>
  <headerFooter alignWithMargins="0">
    <oddFooter xml:space="preserve">&amp;R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27"/>
  <sheetViews>
    <sheetView view="pageLayout" zoomScaleNormal="140" workbookViewId="0">
      <selection activeCell="E5" sqref="E5"/>
    </sheetView>
  </sheetViews>
  <sheetFormatPr defaultColWidth="8.88671875" defaultRowHeight="13.8"/>
  <cols>
    <col min="1" max="1" width="23.88671875" style="1" customWidth="1"/>
    <col min="2" max="2" width="18.44140625" style="41" customWidth="1"/>
    <col min="3" max="3" width="7.6640625" style="1" customWidth="1"/>
    <col min="4" max="4" width="14.44140625" style="1" customWidth="1"/>
    <col min="5" max="5" width="14.88671875" style="1" customWidth="1"/>
    <col min="6" max="6" width="4.88671875" style="1" customWidth="1"/>
    <col min="7" max="7" width="3.44140625" style="1" customWidth="1"/>
    <col min="8" max="8" width="10" style="1" bestFit="1" customWidth="1"/>
    <col min="9" max="16384" width="8.88671875" style="1"/>
  </cols>
  <sheetData>
    <row r="1" spans="1:9" ht="63" customHeight="1">
      <c r="A1" s="130"/>
      <c r="B1" s="131"/>
      <c r="C1" s="132"/>
      <c r="D1" s="133"/>
      <c r="E1" s="134"/>
      <c r="F1" s="82" t="s">
        <v>53</v>
      </c>
    </row>
    <row r="2" spans="1:9" ht="27" customHeight="1">
      <c r="A2" s="116" t="s">
        <v>54</v>
      </c>
      <c r="B2" s="117"/>
      <c r="C2" s="117"/>
      <c r="D2" s="117"/>
      <c r="E2" s="140"/>
      <c r="F2" s="126" t="s">
        <v>17</v>
      </c>
      <c r="I2" s="4" t="s">
        <v>18</v>
      </c>
    </row>
    <row r="3" spans="1:9" ht="12.75" customHeight="1">
      <c r="A3" s="118"/>
      <c r="B3" s="119"/>
      <c r="C3" s="119"/>
      <c r="D3" s="119"/>
      <c r="E3" s="138"/>
      <c r="F3" s="126"/>
      <c r="I3" s="2"/>
    </row>
    <row r="4" spans="1:9" ht="4.5" customHeight="1">
      <c r="A4" s="53"/>
      <c r="B4" s="54"/>
      <c r="C4" s="55"/>
      <c r="D4" s="56"/>
      <c r="E4" s="79"/>
      <c r="F4" s="126"/>
    </row>
    <row r="5" spans="1:9" ht="40.5" customHeight="1">
      <c r="A5" s="32" t="s">
        <v>55</v>
      </c>
      <c r="B5" s="5" t="s">
        <v>56</v>
      </c>
      <c r="C5" s="107" t="s">
        <v>22</v>
      </c>
      <c r="D5" s="107" t="s">
        <v>23</v>
      </c>
      <c r="E5" s="78" t="s">
        <v>112</v>
      </c>
      <c r="F5" s="126"/>
    </row>
    <row r="6" spans="1:9">
      <c r="A6" s="13"/>
      <c r="B6" s="35">
        <f>IF(A6=$A$23,$B$23,0)+IF(A6=$A$24,$B$24,0)+IF(A6=$A$25,$B$25,0)</f>
        <v>0</v>
      </c>
      <c r="C6" s="17">
        <v>12</v>
      </c>
      <c r="D6" s="18"/>
      <c r="E6" s="80">
        <f t="shared" ref="E6:E15" si="0">B6/C6*D6</f>
        <v>0</v>
      </c>
      <c r="F6" s="126"/>
      <c r="H6" s="58"/>
    </row>
    <row r="7" spans="1:9">
      <c r="A7" s="13"/>
      <c r="B7" s="35">
        <f t="shared" ref="B7:B15" si="1">IF(A7=$A$23,$B$23,0)+IF(A7=$A$24,$B$24,0)+IF(A7=$A$25,$B$25,0)</f>
        <v>0</v>
      </c>
      <c r="C7" s="17">
        <v>12</v>
      </c>
      <c r="D7" s="18"/>
      <c r="E7" s="80">
        <f t="shared" si="0"/>
        <v>0</v>
      </c>
      <c r="F7" s="126"/>
    </row>
    <row r="8" spans="1:9">
      <c r="A8" s="13"/>
      <c r="B8" s="35">
        <f t="shared" si="1"/>
        <v>0</v>
      </c>
      <c r="C8" s="17">
        <v>12</v>
      </c>
      <c r="D8" s="18"/>
      <c r="E8" s="80">
        <f t="shared" si="0"/>
        <v>0</v>
      </c>
      <c r="F8" s="126"/>
    </row>
    <row r="9" spans="1:9">
      <c r="A9" s="13"/>
      <c r="B9" s="35">
        <f t="shared" si="1"/>
        <v>0</v>
      </c>
      <c r="C9" s="17">
        <v>12</v>
      </c>
      <c r="D9" s="18"/>
      <c r="E9" s="80">
        <f t="shared" si="0"/>
        <v>0</v>
      </c>
      <c r="F9" s="126"/>
    </row>
    <row r="10" spans="1:9">
      <c r="A10" s="13"/>
      <c r="B10" s="35"/>
      <c r="C10" s="17">
        <v>12</v>
      </c>
      <c r="D10" s="18"/>
      <c r="E10" s="80">
        <f t="shared" si="0"/>
        <v>0</v>
      </c>
      <c r="F10" s="126"/>
    </row>
    <row r="11" spans="1:9">
      <c r="A11" s="13"/>
      <c r="B11" s="35">
        <f t="shared" si="1"/>
        <v>0</v>
      </c>
      <c r="C11" s="17">
        <v>12</v>
      </c>
      <c r="D11" s="18"/>
      <c r="E11" s="80">
        <f t="shared" si="0"/>
        <v>0</v>
      </c>
      <c r="F11" s="126"/>
    </row>
    <row r="12" spans="1:9">
      <c r="A12" s="13"/>
      <c r="B12" s="35">
        <f t="shared" si="1"/>
        <v>0</v>
      </c>
      <c r="C12" s="17">
        <v>12</v>
      </c>
      <c r="D12" s="18"/>
      <c r="E12" s="80">
        <f t="shared" si="0"/>
        <v>0</v>
      </c>
      <c r="F12" s="126"/>
    </row>
    <row r="13" spans="1:9">
      <c r="A13" s="13"/>
      <c r="B13" s="35">
        <f t="shared" si="1"/>
        <v>0</v>
      </c>
      <c r="C13" s="17">
        <v>12</v>
      </c>
      <c r="D13" s="18"/>
      <c r="E13" s="80">
        <f t="shared" si="0"/>
        <v>0</v>
      </c>
      <c r="F13" s="126"/>
    </row>
    <row r="14" spans="1:9">
      <c r="A14" s="13"/>
      <c r="B14" s="35">
        <f t="shared" si="1"/>
        <v>0</v>
      </c>
      <c r="C14" s="17">
        <v>12</v>
      </c>
      <c r="D14" s="18"/>
      <c r="E14" s="80">
        <f t="shared" si="0"/>
        <v>0</v>
      </c>
      <c r="F14" s="126"/>
    </row>
    <row r="15" spans="1:9">
      <c r="A15" s="13"/>
      <c r="B15" s="35">
        <f t="shared" si="1"/>
        <v>0</v>
      </c>
      <c r="C15" s="17">
        <v>12</v>
      </c>
      <c r="D15" s="18"/>
      <c r="E15" s="80">
        <f t="shared" si="0"/>
        <v>0</v>
      </c>
      <c r="F15" s="126"/>
    </row>
    <row r="16" spans="1:9">
      <c r="A16" s="33" t="s">
        <v>57</v>
      </c>
      <c r="B16" s="57"/>
      <c r="C16" s="59"/>
      <c r="D16" s="59"/>
      <c r="E16" s="81">
        <f>SUM(E6:E15)</f>
        <v>0</v>
      </c>
      <c r="F16" s="126"/>
    </row>
    <row r="17" spans="1:8" ht="14.4" thickBot="1">
      <c r="A17" s="51"/>
      <c r="B17" s="60"/>
      <c r="C17" s="51"/>
      <c r="D17" s="51"/>
      <c r="E17" s="51"/>
    </row>
    <row r="18" spans="1:8" ht="14.4" thickBot="1">
      <c r="A18" s="43" t="s">
        <v>58</v>
      </c>
      <c r="B18" s="139"/>
      <c r="C18" s="139"/>
      <c r="D18" s="139"/>
      <c r="E18" s="61">
        <f>E16</f>
        <v>0</v>
      </c>
      <c r="H18" s="105"/>
    </row>
    <row r="19" spans="1:8">
      <c r="E19" s="42"/>
    </row>
    <row r="20" spans="1:8" ht="99" customHeight="1">
      <c r="A20" s="137" t="s">
        <v>59</v>
      </c>
      <c r="B20" s="137"/>
      <c r="C20" s="137"/>
      <c r="D20" s="137"/>
      <c r="E20" s="137"/>
      <c r="F20" s="137"/>
    </row>
    <row r="21" spans="1:8">
      <c r="A21" s="62" t="s">
        <v>60</v>
      </c>
      <c r="B21" s="63"/>
      <c r="C21" s="62"/>
      <c r="D21" s="62"/>
      <c r="E21" s="62"/>
      <c r="F21" s="62"/>
    </row>
    <row r="22" spans="1:8">
      <c r="A22" s="64" t="s">
        <v>20</v>
      </c>
      <c r="B22" s="65" t="s">
        <v>61</v>
      </c>
    </row>
    <row r="23" spans="1:8" ht="21" customHeight="1">
      <c r="A23" s="67" t="s">
        <v>35</v>
      </c>
      <c r="B23" s="66">
        <v>50000</v>
      </c>
    </row>
    <row r="24" spans="1:8" ht="21" customHeight="1">
      <c r="A24" s="67" t="s">
        <v>37</v>
      </c>
      <c r="B24" s="66">
        <v>25000</v>
      </c>
      <c r="C24" s="135" t="s">
        <v>62</v>
      </c>
      <c r="D24" s="136"/>
      <c r="E24" s="136"/>
      <c r="F24" s="136"/>
    </row>
    <row r="25" spans="1:8" ht="21" customHeight="1">
      <c r="A25" s="67" t="s">
        <v>39</v>
      </c>
      <c r="B25" s="66">
        <v>19000</v>
      </c>
      <c r="C25" s="68" t="s">
        <v>63</v>
      </c>
    </row>
    <row r="27" spans="1:8" ht="27.75" customHeight="1">
      <c r="A27" s="111" t="s">
        <v>109</v>
      </c>
      <c r="B27" s="111"/>
      <c r="C27" s="111"/>
      <c r="D27" s="111"/>
      <c r="E27" s="111"/>
      <c r="F27" s="111"/>
    </row>
  </sheetData>
  <protectedRanges>
    <protectedRange sqref="D6:D15 A6:B15" name="Intervallo2"/>
  </protectedRanges>
  <mergeCells count="9">
    <mergeCell ref="A1:B1"/>
    <mergeCell ref="C1:E1"/>
    <mergeCell ref="A27:F27"/>
    <mergeCell ref="C24:F24"/>
    <mergeCell ref="A20:F20"/>
    <mergeCell ref="A3:E3"/>
    <mergeCell ref="B18:D18"/>
    <mergeCell ref="F2:F16"/>
    <mergeCell ref="A2:E2"/>
  </mergeCells>
  <pageMargins left="0.19685039370078741" right="0.19685039370078741" top="0.74803149606299213" bottom="0.19685039370078741" header="0.74803149606299213" footer="0.51181102362204722"/>
  <pageSetup paperSize="9" scale="75" orientation="landscape" r:id="rId1"/>
  <headerFooter alignWithMargins="0">
    <oddFooter xml:space="preserve">&amp;R
</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'Personale A1'!$N$9:$N$12</xm:f>
          </x14:formula1>
          <xm:sqref>A6:A15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J10"/>
  <sheetViews>
    <sheetView view="pageLayout" zoomScaleNormal="100" workbookViewId="0">
      <selection activeCell="A9" sqref="A9:F9"/>
    </sheetView>
  </sheetViews>
  <sheetFormatPr defaultColWidth="10.88671875" defaultRowHeight="13.8"/>
  <cols>
    <col min="1" max="1" width="19.44140625" style="1" bestFit="1" customWidth="1"/>
    <col min="2" max="3" width="24.33203125" style="1" customWidth="1"/>
    <col min="4" max="4" width="18.44140625" style="1" customWidth="1"/>
    <col min="5" max="6" width="16" style="1" customWidth="1"/>
    <col min="7" max="7" width="13.33203125" style="1" customWidth="1"/>
    <col min="8" max="8" width="5.88671875" style="1" customWidth="1"/>
    <col min="9" max="16384" width="10.88671875" style="1"/>
  </cols>
  <sheetData>
    <row r="1" spans="1:10" ht="63" customHeight="1">
      <c r="A1" s="141"/>
      <c r="B1" s="141"/>
      <c r="C1" s="106"/>
      <c r="D1" s="142"/>
      <c r="E1" s="142"/>
      <c r="F1" s="142"/>
      <c r="G1" s="142"/>
      <c r="H1" s="87" t="s">
        <v>64</v>
      </c>
    </row>
    <row r="2" spans="1:10" ht="29.25" customHeight="1">
      <c r="A2" s="140" t="s">
        <v>65</v>
      </c>
      <c r="B2" s="143"/>
      <c r="C2" s="143"/>
      <c r="D2" s="143"/>
      <c r="E2" s="143"/>
      <c r="F2" s="143"/>
      <c r="G2" s="144"/>
      <c r="H2" s="146" t="s">
        <v>17</v>
      </c>
    </row>
    <row r="3" spans="1:10" ht="68.400000000000006">
      <c r="A3" s="107" t="s">
        <v>66</v>
      </c>
      <c r="B3" s="107" t="s">
        <v>67</v>
      </c>
      <c r="C3" s="5" t="s">
        <v>68</v>
      </c>
      <c r="D3" s="107" t="s">
        <v>69</v>
      </c>
      <c r="E3" s="107" t="s">
        <v>70</v>
      </c>
      <c r="F3" s="84" t="s">
        <v>71</v>
      </c>
      <c r="G3" s="84" t="s">
        <v>72</v>
      </c>
      <c r="H3" s="146"/>
      <c r="J3" s="2" t="s">
        <v>73</v>
      </c>
    </row>
    <row r="4" spans="1:10" ht="53.1" customHeight="1">
      <c r="A4" s="98"/>
      <c r="B4" s="98"/>
      <c r="C4" s="98"/>
      <c r="D4" s="83">
        <v>36</v>
      </c>
      <c r="E4" s="99"/>
      <c r="F4" s="101">
        <v>1</v>
      </c>
      <c r="G4" s="100">
        <f>C4/D4*E4*F4</f>
        <v>0</v>
      </c>
      <c r="H4" s="146"/>
      <c r="J4" s="2" t="s">
        <v>74</v>
      </c>
    </row>
    <row r="5" spans="1:10" ht="53.1" customHeight="1">
      <c r="A5" s="98"/>
      <c r="B5" s="98"/>
      <c r="C5" s="98"/>
      <c r="D5" s="83">
        <v>36</v>
      </c>
      <c r="E5" s="99"/>
      <c r="F5" s="101">
        <v>1</v>
      </c>
      <c r="G5" s="100">
        <f t="shared" ref="G5:G6" si="0">C5/D5*E5*F5</f>
        <v>0</v>
      </c>
      <c r="H5" s="146"/>
      <c r="J5" s="2"/>
    </row>
    <row r="6" spans="1:10" ht="53.1" customHeight="1">
      <c r="A6" s="98"/>
      <c r="B6" s="98"/>
      <c r="C6" s="98"/>
      <c r="D6" s="83">
        <v>36</v>
      </c>
      <c r="E6" s="99"/>
      <c r="F6" s="101">
        <v>1</v>
      </c>
      <c r="G6" s="100">
        <f t="shared" si="0"/>
        <v>0</v>
      </c>
      <c r="H6" s="146"/>
      <c r="J6" s="2"/>
    </row>
    <row r="7" spans="1:10" ht="53.1" customHeight="1">
      <c r="A7" s="98"/>
      <c r="B7" s="98"/>
      <c r="C7" s="98"/>
      <c r="D7" s="83">
        <v>36</v>
      </c>
      <c r="E7" s="99"/>
      <c r="F7" s="101">
        <v>1</v>
      </c>
      <c r="G7" s="100">
        <f t="shared" ref="G7:G8" si="1">C7/D7*E7*F7</f>
        <v>0</v>
      </c>
      <c r="H7" s="146"/>
      <c r="J7" s="2" t="s">
        <v>74</v>
      </c>
    </row>
    <row r="8" spans="1:10" ht="53.1" customHeight="1">
      <c r="A8" s="98"/>
      <c r="B8" s="98"/>
      <c r="C8" s="98"/>
      <c r="D8" s="83">
        <v>36</v>
      </c>
      <c r="E8" s="99"/>
      <c r="F8" s="101">
        <v>1</v>
      </c>
      <c r="G8" s="100">
        <f t="shared" si="1"/>
        <v>0</v>
      </c>
      <c r="H8" s="146"/>
      <c r="J8" s="2" t="s">
        <v>74</v>
      </c>
    </row>
    <row r="9" spans="1:10" ht="31.5" customHeight="1">
      <c r="A9" s="147" t="s">
        <v>75</v>
      </c>
      <c r="B9" s="147"/>
      <c r="C9" s="147"/>
      <c r="D9" s="147"/>
      <c r="E9" s="147"/>
      <c r="F9" s="147"/>
      <c r="G9" s="102">
        <f>SUM(G4:G8)</f>
        <v>0</v>
      </c>
      <c r="J9" s="2" t="s">
        <v>76</v>
      </c>
    </row>
    <row r="10" spans="1:10" ht="87" customHeight="1">
      <c r="A10" s="145" t="s">
        <v>77</v>
      </c>
      <c r="B10" s="145"/>
      <c r="C10" s="145"/>
      <c r="D10" s="145"/>
      <c r="E10" s="145"/>
      <c r="F10" s="145"/>
      <c r="G10" s="145"/>
      <c r="H10" s="145"/>
    </row>
  </sheetData>
  <mergeCells count="6">
    <mergeCell ref="A1:B1"/>
    <mergeCell ref="D1:G1"/>
    <mergeCell ref="A2:G2"/>
    <mergeCell ref="A10:H10"/>
    <mergeCell ref="H2:H8"/>
    <mergeCell ref="A9:F9"/>
  </mergeCells>
  <dataValidations count="1">
    <dataValidation type="list" allowBlank="1" showInputMessage="1" showErrorMessage="1" sqref="A4:A8">
      <formula1>$J$2:$J$9</formula1>
    </dataValidation>
  </dataValidations>
  <pageMargins left="0.19685039370078741" right="0.19685039370078741" top="0.74803149606299213" bottom="0.19685039370078741" header="0.74803149606299213" footer="0.51181102362204722"/>
  <pageSetup paperSize="9" scale="75" orientation="landscape" r:id="rId1"/>
  <headerFooter alignWithMargins="0">
    <oddFooter xml:space="preserve">&amp;R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21"/>
  <sheetViews>
    <sheetView view="pageLayout" zoomScaleNormal="100" zoomScaleSheetLayoutView="70" workbookViewId="0">
      <selection activeCell="K5" sqref="K5"/>
    </sheetView>
  </sheetViews>
  <sheetFormatPr defaultColWidth="8.88671875" defaultRowHeight="13.8"/>
  <cols>
    <col min="1" max="1" width="31.44140625" style="1" customWidth="1"/>
    <col min="2" max="2" width="22.44140625" style="1" customWidth="1"/>
    <col min="3" max="3" width="19.88671875" style="1" customWidth="1"/>
    <col min="4" max="4" width="16.88671875" style="1" customWidth="1"/>
    <col min="5" max="5" width="14.109375" style="1" customWidth="1"/>
    <col min="6" max="6" width="19.109375" style="1" customWidth="1"/>
    <col min="7" max="7" width="42.109375" style="52" customWidth="1"/>
    <col min="8" max="8" width="6.109375" style="1" customWidth="1"/>
    <col min="9" max="9" width="4" style="1" hidden="1" customWidth="1"/>
    <col min="10" max="16384" width="8.88671875" style="1"/>
  </cols>
  <sheetData>
    <row r="1" spans="1:9" ht="66.75" customHeight="1">
      <c r="A1" s="162"/>
      <c r="B1" s="162"/>
      <c r="C1" s="162"/>
      <c r="D1" s="159"/>
      <c r="E1" s="160"/>
      <c r="F1" s="160"/>
      <c r="G1" s="161"/>
      <c r="H1" s="86" t="s">
        <v>78</v>
      </c>
      <c r="I1" s="47"/>
    </row>
    <row r="2" spans="1:9" ht="49.5" customHeight="1">
      <c r="A2" s="165" t="s">
        <v>79</v>
      </c>
      <c r="B2" s="166"/>
      <c r="C2" s="166"/>
      <c r="D2" s="166"/>
      <c r="E2" s="166"/>
      <c r="F2" s="166"/>
      <c r="G2" s="166"/>
      <c r="H2" s="126" t="s">
        <v>17</v>
      </c>
      <c r="I2" s="47"/>
    </row>
    <row r="3" spans="1:9" ht="2.25" customHeight="1">
      <c r="A3" s="167"/>
      <c r="B3" s="167"/>
      <c r="C3" s="167"/>
      <c r="D3" s="167"/>
      <c r="E3" s="167"/>
      <c r="F3" s="167"/>
      <c r="G3" s="167"/>
      <c r="H3" s="126"/>
      <c r="I3" s="47"/>
    </row>
    <row r="4" spans="1:9" ht="12.75" customHeight="1">
      <c r="A4" s="163" t="s">
        <v>80</v>
      </c>
      <c r="B4" s="149" t="s">
        <v>81</v>
      </c>
      <c r="C4" s="116" t="s">
        <v>82</v>
      </c>
      <c r="D4" s="116" t="s">
        <v>83</v>
      </c>
      <c r="E4" s="116" t="s">
        <v>84</v>
      </c>
      <c r="F4" s="116"/>
      <c r="G4" s="117" t="s">
        <v>85</v>
      </c>
      <c r="H4" s="126"/>
      <c r="I4" s="47"/>
    </row>
    <row r="5" spans="1:9" ht="46.5" customHeight="1">
      <c r="A5" s="163"/>
      <c r="B5" s="150"/>
      <c r="C5" s="164"/>
      <c r="D5" s="164"/>
      <c r="E5" s="116"/>
      <c r="F5" s="116"/>
      <c r="G5" s="117"/>
      <c r="H5" s="126"/>
      <c r="I5" s="47"/>
    </row>
    <row r="6" spans="1:9" ht="24" customHeight="1">
      <c r="A6" s="170" t="s">
        <v>86</v>
      </c>
      <c r="B6" s="69" t="str">
        <f>'Personale A1'!A6</f>
        <v xml:space="preserve"> Responsabile Locale</v>
      </c>
      <c r="C6" s="70">
        <f>'Personale A1'!$H$6</f>
        <v>0</v>
      </c>
      <c r="D6" s="71"/>
      <c r="E6" s="168">
        <f>SUM(C6:C7)</f>
        <v>0</v>
      </c>
      <c r="F6" s="148" t="str">
        <f>IF('Personale A1'!I22&gt;'Personale A1'!I20," ","Attenzione: Il personale esterno supera il 20% della voce A1")</f>
        <v>Attenzione: Il personale esterno supera il 20% della voce A1</v>
      </c>
      <c r="G6" s="171" t="s">
        <v>87</v>
      </c>
      <c r="H6" s="126"/>
      <c r="I6" s="47"/>
    </row>
    <row r="7" spans="1:9" s="49" customFormat="1" ht="26.25" customHeight="1">
      <c r="A7" s="119"/>
      <c r="B7" s="104" t="s">
        <v>88</v>
      </c>
      <c r="C7" s="72">
        <f>'Personale A1'!$H$20+'Personale A1'!I20</f>
        <v>0</v>
      </c>
      <c r="D7" s="71"/>
      <c r="E7" s="169"/>
      <c r="F7" s="148"/>
      <c r="G7" s="171"/>
      <c r="H7" s="126"/>
      <c r="I7" s="48"/>
    </row>
    <row r="8" spans="1:9" s="49" customFormat="1" ht="63" customHeight="1">
      <c r="A8" s="156" t="s">
        <v>89</v>
      </c>
      <c r="B8" s="156"/>
      <c r="C8" s="73"/>
      <c r="D8" s="74">
        <f>'Personale A2.1'!E18</f>
        <v>0</v>
      </c>
      <c r="E8" s="153">
        <f t="shared" ref="E8:E12" si="0">D8</f>
        <v>0</v>
      </c>
      <c r="F8" s="153"/>
      <c r="G8" s="77" t="s">
        <v>90</v>
      </c>
      <c r="H8" s="126"/>
      <c r="I8" s="48"/>
    </row>
    <row r="9" spans="1:9" s="49" customFormat="1" ht="54.75" customHeight="1">
      <c r="A9" s="156" t="s">
        <v>91</v>
      </c>
      <c r="B9" s="156"/>
      <c r="C9" s="73"/>
      <c r="D9" s="72">
        <f>(E6+E8)*60%</f>
        <v>0</v>
      </c>
      <c r="E9" s="153">
        <f t="shared" si="0"/>
        <v>0</v>
      </c>
      <c r="F9" s="153"/>
      <c r="G9" s="108" t="s">
        <v>92</v>
      </c>
      <c r="H9" s="126"/>
      <c r="I9" s="48"/>
    </row>
    <row r="10" spans="1:9" s="49" customFormat="1" ht="45.75" customHeight="1">
      <c r="A10" s="156" t="s">
        <v>93</v>
      </c>
      <c r="B10" s="156"/>
      <c r="C10" s="73"/>
      <c r="D10" s="72">
        <f>'Acquisto attrezzature C'!G9</f>
        <v>0</v>
      </c>
      <c r="E10" s="153">
        <f t="shared" si="0"/>
        <v>0</v>
      </c>
      <c r="F10" s="153"/>
      <c r="G10" s="108" t="s">
        <v>94</v>
      </c>
      <c r="H10" s="126"/>
      <c r="I10" s="48"/>
    </row>
    <row r="11" spans="1:9" s="49" customFormat="1" ht="36.75" customHeight="1">
      <c r="A11" s="156" t="s">
        <v>95</v>
      </c>
      <c r="B11" s="156"/>
      <c r="C11" s="73"/>
      <c r="D11" s="75"/>
      <c r="E11" s="153">
        <f t="shared" si="0"/>
        <v>0</v>
      </c>
      <c r="F11" s="153"/>
      <c r="G11" s="108" t="s">
        <v>96</v>
      </c>
      <c r="H11" s="126"/>
      <c r="I11" s="48"/>
    </row>
    <row r="12" spans="1:9" s="49" customFormat="1" ht="66.75" customHeight="1">
      <c r="A12" s="156" t="s">
        <v>97</v>
      </c>
      <c r="B12" s="156"/>
      <c r="C12" s="73"/>
      <c r="D12" s="75"/>
      <c r="E12" s="153">
        <f t="shared" si="0"/>
        <v>0</v>
      </c>
      <c r="F12" s="153"/>
      <c r="G12" s="108" t="s">
        <v>98</v>
      </c>
      <c r="H12" s="126"/>
      <c r="I12" s="48"/>
    </row>
    <row r="13" spans="1:9" s="49" customFormat="1" ht="27" customHeight="1">
      <c r="A13" s="154" t="s">
        <v>99</v>
      </c>
      <c r="B13" s="155"/>
      <c r="C13" s="76">
        <f>SUM(C6:C7)</f>
        <v>0</v>
      </c>
      <c r="D13" s="76">
        <f>SUM(D8:D12)</f>
        <v>0</v>
      </c>
      <c r="E13" s="151">
        <f>SUM(E6:E12)</f>
        <v>0</v>
      </c>
      <c r="F13" s="151"/>
      <c r="G13" s="157"/>
      <c r="H13" s="158"/>
      <c r="I13" s="47"/>
    </row>
    <row r="14" spans="1:9">
      <c r="A14" s="50"/>
      <c r="B14" s="51"/>
      <c r="C14" s="48"/>
      <c r="D14" s="48"/>
      <c r="E14" s="48"/>
      <c r="F14" s="48"/>
      <c r="G14" s="103"/>
      <c r="H14" s="47"/>
      <c r="I14" s="47"/>
    </row>
    <row r="15" spans="1:9" ht="39.75" customHeight="1">
      <c r="A15" s="152" t="s">
        <v>100</v>
      </c>
      <c r="B15" s="152"/>
      <c r="C15" s="152"/>
      <c r="D15" s="152"/>
      <c r="E15" s="152"/>
      <c r="F15" s="88" t="s">
        <v>101</v>
      </c>
    </row>
    <row r="16" spans="1:9" ht="22.5" customHeight="1">
      <c r="E16" s="42"/>
    </row>
    <row r="17" ht="22.5" customHeight="1"/>
    <row r="18" ht="22.5" customHeight="1"/>
    <row r="19" ht="33" customHeight="1"/>
    <row r="20" ht="34.5" customHeight="1"/>
    <row r="21" ht="38.25" customHeight="1"/>
  </sheetData>
  <protectedRanges>
    <protectedRange password="EC44" sqref="D8 D10:D12" name="Intervallo1"/>
  </protectedRanges>
  <mergeCells count="28">
    <mergeCell ref="G13:H13"/>
    <mergeCell ref="H2:H12"/>
    <mergeCell ref="D1:G1"/>
    <mergeCell ref="A8:B8"/>
    <mergeCell ref="A9:B9"/>
    <mergeCell ref="A10:B10"/>
    <mergeCell ref="A11:B11"/>
    <mergeCell ref="A1:C1"/>
    <mergeCell ref="A4:A5"/>
    <mergeCell ref="D4:D5"/>
    <mergeCell ref="C4:C5"/>
    <mergeCell ref="G4:G5"/>
    <mergeCell ref="A2:G3"/>
    <mergeCell ref="E6:E7"/>
    <mergeCell ref="A6:A7"/>
    <mergeCell ref="G6:G7"/>
    <mergeCell ref="F6:F7"/>
    <mergeCell ref="E4:F5"/>
    <mergeCell ref="B4:B5"/>
    <mergeCell ref="E13:F13"/>
    <mergeCell ref="A15:E15"/>
    <mergeCell ref="E8:F8"/>
    <mergeCell ref="E9:F9"/>
    <mergeCell ref="E10:F10"/>
    <mergeCell ref="E11:F11"/>
    <mergeCell ref="E12:F12"/>
    <mergeCell ref="A13:B13"/>
    <mergeCell ref="A12:B12"/>
  </mergeCells>
  <phoneticPr fontId="2" type="noConversion"/>
  <hyperlinks>
    <hyperlink ref="F15" r:id="rId1"/>
  </hyperlinks>
  <pageMargins left="0.19685039370078741" right="0.19685039370078741" top="0.74803149606299213" bottom="0.19685039370078741" header="0.74803149606299213" footer="0.51181102362204722"/>
  <pageSetup paperSize="9" scale="75" orientation="landscape" r:id="rId2"/>
  <headerFooter alignWithMargins="0">
    <oddFooter xml:space="preserve">&amp;R
</oddFooter>
  </headerFooter>
  <ignoredErrors>
    <ignoredError sqref="D8 D10"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4"/>
  <sheetViews>
    <sheetView view="pageLayout" zoomScale="115" zoomScaleNormal="100" zoomScalePageLayoutView="115" workbookViewId="0">
      <selection sqref="A1:XFD1"/>
    </sheetView>
  </sheetViews>
  <sheetFormatPr defaultColWidth="10.88671875" defaultRowHeight="13.8"/>
  <cols>
    <col min="1" max="1" width="19.44140625" style="1" bestFit="1" customWidth="1"/>
    <col min="2" max="2" width="24.33203125" style="1" customWidth="1"/>
    <col min="3" max="3" width="18.44140625" style="1" customWidth="1"/>
    <col min="4" max="4" width="16" style="1" customWidth="1"/>
    <col min="5" max="5" width="13.33203125" style="1" customWidth="1"/>
    <col min="6" max="6" width="5.88671875" style="1" customWidth="1"/>
    <col min="7" max="16384" width="10.88671875" style="1"/>
  </cols>
  <sheetData>
    <row r="1" spans="1:6" ht="63" customHeight="1">
      <c r="A1" s="159"/>
      <c r="B1" s="161"/>
      <c r="C1" s="174"/>
      <c r="D1" s="175"/>
      <c r="E1" s="176"/>
      <c r="F1" s="87" t="s">
        <v>102</v>
      </c>
    </row>
    <row r="2" spans="1:6" ht="29.25" customHeight="1">
      <c r="A2" s="140" t="s">
        <v>103</v>
      </c>
      <c r="B2" s="143"/>
      <c r="C2" s="143"/>
      <c r="D2" s="143"/>
      <c r="E2" s="144"/>
      <c r="F2" s="172"/>
    </row>
    <row r="3" spans="1:6" ht="69">
      <c r="A3" s="107" t="s">
        <v>104</v>
      </c>
      <c r="B3" s="5" t="s">
        <v>105</v>
      </c>
      <c r="C3" s="107" t="s">
        <v>106</v>
      </c>
      <c r="D3" s="107" t="s">
        <v>107</v>
      </c>
      <c r="E3" s="84" t="s">
        <v>108</v>
      </c>
      <c r="F3" s="172"/>
    </row>
    <row r="4" spans="1:6" ht="53.1" customHeight="1">
      <c r="A4" s="83">
        <f>'Personale A1'!G1</f>
        <v>0</v>
      </c>
      <c r="B4" s="83">
        <f>COUNTIF('Personale A2.1'!A6:A15,'Personale A1'!N9)</f>
        <v>0</v>
      </c>
      <c r="C4" s="83">
        <f>COUNTIF('Personale A2.1'!A6:A15,'Personale A1'!N10)</f>
        <v>0</v>
      </c>
      <c r="D4" s="83">
        <f>COUNTIF('Personale A2.1'!A6:A15,'Personale A1'!N11)</f>
        <v>0</v>
      </c>
      <c r="E4" s="85">
        <f>SUM('Personale A2.1'!D6:D15)</f>
        <v>0</v>
      </c>
      <c r="F4" s="173"/>
    </row>
  </sheetData>
  <mergeCells count="4">
    <mergeCell ref="A1:B1"/>
    <mergeCell ref="C1:E1"/>
    <mergeCell ref="A2:E2"/>
    <mergeCell ref="F2:F4"/>
  </mergeCells>
  <pageMargins left="0.19685039370078741" right="0.19685039370078741" top="0.74803149606299213" bottom="0.19685039370078741" header="0.74803149606299213" footer="0.51181102362204722"/>
  <pageSetup paperSize="9" scale="75" orientation="landscape" r:id="rId1"/>
  <headerFooter alignWithMargins="0">
    <oddFooter xml:space="preserve">&amp;R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5DF49385E2B304D83DAA1555E4056A9" ma:contentTypeVersion="2" ma:contentTypeDescription="Create a new document." ma:contentTypeScope="" ma:versionID="d2c1fed446d1697c322fc07b543332bf">
  <xsd:schema xmlns:xsd="http://www.w3.org/2001/XMLSchema" xmlns:xs="http://www.w3.org/2001/XMLSchema" xmlns:p="http://schemas.microsoft.com/office/2006/metadata/properties" xmlns:ns2="faba10b8-802c-4391-ae17-f97157efe921" targetNamespace="http://schemas.microsoft.com/office/2006/metadata/properties" ma:root="true" ma:fieldsID="5da0ec2284bb3917329d3f5e982295cc" ns2:_="">
    <xsd:import namespace="faba10b8-802c-4391-ae17-f97157efe921"/>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ba10b8-802c-4391-ae17-f97157efe92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620230-FA5C-471E-A0AC-AAE78559D1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ba10b8-802c-4391-ae17-f97157efe92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84BB-6BF8-465A-A0A2-F65FF7C844F8}">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11A59ECC-ABC1-4207-BF23-96F84F7E8A3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6</vt:i4>
      </vt:variant>
      <vt:variant>
        <vt:lpstr>Intervalli denominati</vt:lpstr>
      </vt:variant>
      <vt:variant>
        <vt:i4>1</vt:i4>
      </vt:variant>
    </vt:vector>
  </HeadingPairs>
  <TitlesOfParts>
    <vt:vector size="7" baseType="lpstr">
      <vt:lpstr>Note</vt:lpstr>
      <vt:lpstr>Personale A1</vt:lpstr>
      <vt:lpstr>Personale A2.1</vt:lpstr>
      <vt:lpstr>Acquisto attrezzature C</vt:lpstr>
      <vt:lpstr>BUDGET</vt:lpstr>
      <vt:lpstr>B2 - punto 6</vt:lpstr>
      <vt:lpstr>BUDGET!Area_stampa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bagnato</dc:creator>
  <cp:keywords/>
  <dc:description/>
  <cp:lastModifiedBy>FERLUGA ALESSANDRA</cp:lastModifiedBy>
  <cp:revision/>
  <dcterms:created xsi:type="dcterms:W3CDTF">2005-10-14T13:10:30Z</dcterms:created>
  <dcterms:modified xsi:type="dcterms:W3CDTF">2020-12-15T10:17:42Z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0x01010045DF49385E2B304D83DAA1555E4056A9</vt:lpwstr>
  </property>
</Properties>
</file>